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660" activeTab="0"/>
  </bookViews>
  <sheets>
    <sheet name="Koordinatentransformation" sheetId="1" r:id="rId1"/>
    <sheet name="Streckenreduktion" sheetId="2" r:id="rId2"/>
    <sheet name="Stützpunkte" sheetId="3" state="hidden" r:id="rId3"/>
  </sheets>
  <definedNames>
    <definedName name="_xlnm.Print_Area" localSheetId="0">'Koordinatentransformation'!$A$1:$D$33</definedName>
    <definedName name="_xlnm.Print_Area" localSheetId="1">'Streckenreduktion'!$A$1:$D$36</definedName>
  </definedNames>
  <calcPr fullCalcOnLoad="1"/>
</workbook>
</file>

<file path=xl/comments1.xml><?xml version="1.0" encoding="utf-8"?>
<comments xmlns="http://schemas.openxmlformats.org/spreadsheetml/2006/main">
  <authors>
    <author>winterkrieg</author>
  </authors>
  <commentList>
    <comment ref="A12" authorId="0">
      <text>
        <r>
          <rPr>
            <b/>
            <sz val="8"/>
            <rFont val="Tahoma"/>
            <family val="2"/>
          </rPr>
          <t>Hier bitte den Rechtswert im GK-System eingeben.
Beispiel:     3480457,530</t>
        </r>
      </text>
    </comment>
    <comment ref="B12" authorId="0">
      <text>
        <r>
          <rPr>
            <b/>
            <sz val="8"/>
            <rFont val="Tahoma"/>
            <family val="0"/>
          </rPr>
          <t>Hier bitte den Hochwert im GK-System eingeben.
Beispiel:     5724730,272</t>
        </r>
      </text>
    </comment>
    <comment ref="A20" authorId="0">
      <text>
        <r>
          <rPr>
            <b/>
            <sz val="8"/>
            <rFont val="Tahoma"/>
            <family val="0"/>
          </rPr>
          <t>Hier bitte den Ostwert im UTM-System eingeben.
Beispiel:     32480391,675</t>
        </r>
      </text>
    </comment>
    <comment ref="B20" authorId="0">
      <text>
        <r>
          <rPr>
            <b/>
            <sz val="8"/>
            <rFont val="Tahoma"/>
            <family val="0"/>
          </rPr>
          <t>Hier bitte den Nordwert im UTM-System eingeben.
Beispiel:     5722880,628</t>
        </r>
      </text>
    </comment>
  </commentList>
</comments>
</file>

<file path=xl/sharedStrings.xml><?xml version="1.0" encoding="utf-8"?>
<sst xmlns="http://schemas.openxmlformats.org/spreadsheetml/2006/main" count="62" uniqueCount="38">
  <si>
    <t>Punktnummer</t>
  </si>
  <si>
    <t>3</t>
  </si>
  <si>
    <t>4</t>
  </si>
  <si>
    <t>5</t>
  </si>
  <si>
    <t>6</t>
  </si>
  <si>
    <t>o</t>
  </si>
  <si>
    <t>a</t>
  </si>
  <si>
    <t>m</t>
  </si>
  <si>
    <t>t [gon]</t>
  </si>
  <si>
    <t>Vi</t>
  </si>
  <si>
    <t>Ui</t>
  </si>
  <si>
    <t>- Helmerttransformation über 925 Stützpunkte</t>
  </si>
  <si>
    <t>- Restklaffenverteilung (Abstandsgewichte 1/S^2)</t>
  </si>
  <si>
    <t>- gültig innerhalb des Kreises Paderborn</t>
  </si>
  <si>
    <t>- Genauigkeit: ca. 5cm</t>
  </si>
  <si>
    <t>Kreis Paderborn</t>
  </si>
  <si>
    <t>Amt für Geoinformation, Kataster und Vermessung</t>
  </si>
  <si>
    <t>Gauß-Krüger</t>
  </si>
  <si>
    <t>Rechtswert</t>
  </si>
  <si>
    <t>Hochwert</t>
  </si>
  <si>
    <t>ETRS89/UTM</t>
  </si>
  <si>
    <t>East</t>
  </si>
  <si>
    <t>North</t>
  </si>
  <si>
    <t>Stand: 31.03.2011</t>
  </si>
  <si>
    <t>Für Schäden, die durch die Benutzung dieser Excel-Tabelle entstehen,</t>
  </si>
  <si>
    <t>Die Benutzung dieser Excel-Tabelle erfolgt auf eigene Gefahr.</t>
  </si>
  <si>
    <t>übernimmt der Kreis Paderborn keine Haftung.</t>
  </si>
  <si>
    <t>ETRS89/UTM -&gt; Gauß-Krüger</t>
  </si>
  <si>
    <t>Gauß-Krüger -&gt; ETRS89/UTM</t>
  </si>
  <si>
    <t>Koordinatentransformation</t>
  </si>
  <si>
    <t>Streckenreduktion</t>
  </si>
  <si>
    <t>Strecke aus ETRS/UTM-Koordinaten -&gt; örtliche / gemessene Strecke</t>
  </si>
  <si>
    <t>örtliche / gemessene Strecke -&gt; Strecke aus ETRS/UTM-Koordinaten</t>
  </si>
  <si>
    <t>Strecke</t>
  </si>
  <si>
    <t>gemessen</t>
  </si>
  <si>
    <t>Koordinaten</t>
  </si>
  <si>
    <t>- mittlerer Maßstabsfaktor: 0,999564</t>
  </si>
  <si>
    <t>- Genauigkeit: ca. 5cm/km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</si>
</sst>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0"/>
    <numFmt numFmtId="166" formatCode="0.0000000000"/>
    <numFmt numFmtId="167" formatCode="#,##0.0000000000"/>
    <numFmt numFmtId="168" formatCode="0.000000"/>
  </numFmts>
  <fonts count="1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b/>
      <i/>
      <sz val="16"/>
      <color indexed="12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" fontId="1" fillId="0" borderId="5" xfId="0" applyNumberFormat="1" applyFont="1" applyBorder="1" applyAlignment="1">
      <alignment horizontal="right"/>
    </xf>
    <xf numFmtId="165" fontId="1" fillId="0" borderId="6" xfId="0" applyNumberFormat="1" applyFont="1" applyBorder="1" applyAlignment="1">
      <alignment/>
    </xf>
    <xf numFmtId="1" fontId="0" fillId="0" borderId="7" xfId="0" applyNumberFormat="1" applyBorder="1" applyAlignment="1">
      <alignment/>
    </xf>
    <xf numFmtId="165" fontId="0" fillId="0" borderId="8" xfId="0" applyNumberFormat="1" applyBorder="1" applyAlignment="1">
      <alignment/>
    </xf>
    <xf numFmtId="49" fontId="1" fillId="2" borderId="5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1" fillId="0" borderId="9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0" fillId="0" borderId="3" xfId="0" applyNumberFormat="1" applyBorder="1" applyAlignment="1">
      <alignment/>
    </xf>
    <xf numFmtId="49" fontId="1" fillId="3" borderId="5" xfId="0" applyNumberFormat="1" applyFont="1" applyFill="1" applyBorder="1" applyAlignment="1">
      <alignment horizontal="center"/>
    </xf>
    <xf numFmtId="49" fontId="1" fillId="3" borderId="6" xfId="0" applyNumberFormat="1" applyFont="1" applyFill="1" applyBorder="1" applyAlignment="1">
      <alignment horizontal="center"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17" xfId="0" applyNumberFormat="1" applyBorder="1" applyAlignment="1">
      <alignment/>
    </xf>
    <xf numFmtId="1" fontId="1" fillId="4" borderId="2" xfId="0" applyNumberFormat="1" applyFont="1" applyFill="1" applyBorder="1" applyAlignment="1">
      <alignment horizontal="center"/>
    </xf>
    <xf numFmtId="1" fontId="1" fillId="4" borderId="15" xfId="0" applyNumberFormat="1" applyFont="1" applyFill="1" applyBorder="1" applyAlignment="1">
      <alignment horizontal="center"/>
    </xf>
    <xf numFmtId="166" fontId="0" fillId="0" borderId="17" xfId="0" applyNumberFormat="1" applyBorder="1" applyAlignment="1">
      <alignment/>
    </xf>
    <xf numFmtId="164" fontId="0" fillId="0" borderId="0" xfId="0" applyNumberFormat="1" applyAlignment="1">
      <alignment horizontal="right"/>
    </xf>
    <xf numFmtId="49" fontId="1" fillId="3" borderId="9" xfId="0" applyNumberFormat="1" applyFont="1" applyFill="1" applyBorder="1" applyAlignment="1">
      <alignment horizontal="center"/>
    </xf>
    <xf numFmtId="165" fontId="0" fillId="0" borderId="18" xfId="0" applyNumberFormat="1" applyBorder="1" applyAlignment="1">
      <alignment/>
    </xf>
    <xf numFmtId="165" fontId="0" fillId="0" borderId="19" xfId="0" applyNumberFormat="1" applyBorder="1" applyAlignment="1">
      <alignment/>
    </xf>
    <xf numFmtId="164" fontId="0" fillId="0" borderId="2" xfId="0" applyNumberFormat="1" applyBorder="1" applyAlignment="1">
      <alignment horizontal="right"/>
    </xf>
    <xf numFmtId="49" fontId="1" fillId="5" borderId="13" xfId="0" applyNumberFormat="1" applyFont="1" applyFill="1" applyBorder="1" applyAlignment="1">
      <alignment horizontal="center"/>
    </xf>
    <xf numFmtId="164" fontId="1" fillId="0" borderId="20" xfId="0" applyNumberFormat="1" applyFon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5" fontId="1" fillId="2" borderId="21" xfId="0" applyNumberFormat="1" applyFont="1" applyFill="1" applyBorder="1" applyAlignment="1">
      <alignment/>
    </xf>
    <xf numFmtId="165" fontId="0" fillId="0" borderId="22" xfId="0" applyNumberFormat="1" applyBorder="1" applyAlignment="1">
      <alignment/>
    </xf>
    <xf numFmtId="165" fontId="1" fillId="2" borderId="15" xfId="0" applyNumberFormat="1" applyFont="1" applyFill="1" applyBorder="1" applyAlignment="1">
      <alignment/>
    </xf>
    <xf numFmtId="166" fontId="0" fillId="0" borderId="23" xfId="0" applyNumberFormat="1" applyBorder="1" applyAlignment="1">
      <alignment/>
    </xf>
    <xf numFmtId="166" fontId="0" fillId="0" borderId="11" xfId="0" applyNumberFormat="1" applyBorder="1" applyAlignment="1">
      <alignment/>
    </xf>
    <xf numFmtId="1" fontId="1" fillId="4" borderId="24" xfId="0" applyNumberFormat="1" applyFont="1" applyFill="1" applyBorder="1" applyAlignment="1">
      <alignment horizontal="center"/>
    </xf>
    <xf numFmtId="1" fontId="1" fillId="4" borderId="25" xfId="0" applyNumberFormat="1" applyFont="1" applyFill="1" applyBorder="1" applyAlignment="1">
      <alignment horizontal="center"/>
    </xf>
    <xf numFmtId="166" fontId="0" fillId="0" borderId="26" xfId="0" applyNumberFormat="1" applyBorder="1" applyAlignment="1">
      <alignment/>
    </xf>
    <xf numFmtId="49" fontId="1" fillId="5" borderId="18" xfId="0" applyNumberFormat="1" applyFont="1" applyFill="1" applyBorder="1" applyAlignment="1">
      <alignment horizontal="center"/>
    </xf>
    <xf numFmtId="164" fontId="0" fillId="0" borderId="23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164" fontId="1" fillId="0" borderId="27" xfId="0" applyNumberFormat="1" applyFont="1" applyBorder="1" applyAlignment="1">
      <alignment horizontal="right"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28" xfId="0" applyNumberFormat="1" applyBorder="1" applyAlignment="1">
      <alignment/>
    </xf>
    <xf numFmtId="164" fontId="1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/>
    </xf>
    <xf numFmtId="164" fontId="1" fillId="0" borderId="30" xfId="0" applyNumberFormat="1" applyFon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3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1" fillId="0" borderId="32" xfId="0" applyNumberFormat="1" applyFont="1" applyBorder="1" applyAlignment="1">
      <alignment/>
    </xf>
    <xf numFmtId="164" fontId="1" fillId="0" borderId="33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34" xfId="0" applyNumberFormat="1" applyFont="1" applyBorder="1" applyAlignment="1">
      <alignment/>
    </xf>
    <xf numFmtId="167" fontId="0" fillId="0" borderId="23" xfId="0" applyNumberFormat="1" applyBorder="1" applyAlignment="1">
      <alignment/>
    </xf>
    <xf numFmtId="167" fontId="0" fillId="0" borderId="19" xfId="0" applyNumberFormat="1" applyBorder="1" applyAlignment="1">
      <alignment/>
    </xf>
    <xf numFmtId="165" fontId="0" fillId="0" borderId="31" xfId="0" applyNumberFormat="1" applyBorder="1" applyAlignment="1">
      <alignment/>
    </xf>
    <xf numFmtId="165" fontId="0" fillId="0" borderId="23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3" fillId="6" borderId="0" xfId="0" applyFont="1" applyFill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0" fontId="1" fillId="6" borderId="0" xfId="0" applyFont="1" applyFill="1" applyAlignment="1" applyProtection="1">
      <alignment/>
      <protection/>
    </xf>
    <xf numFmtId="0" fontId="0" fillId="6" borderId="35" xfId="0" applyFill="1" applyBorder="1" applyAlignment="1" applyProtection="1">
      <alignment/>
      <protection/>
    </xf>
    <xf numFmtId="0" fontId="7" fillId="6" borderId="0" xfId="0" applyFont="1" applyFill="1" applyAlignment="1" applyProtection="1">
      <alignment/>
      <protection/>
    </xf>
    <xf numFmtId="0" fontId="2" fillId="6" borderId="0" xfId="0" applyFont="1" applyFill="1" applyAlignment="1" applyProtection="1">
      <alignment/>
      <protection/>
    </xf>
    <xf numFmtId="165" fontId="0" fillId="6" borderId="1" xfId="0" applyNumberFormat="1" applyFill="1" applyBorder="1" applyAlignment="1" applyProtection="1">
      <alignment horizontal="right"/>
      <protection locked="0"/>
    </xf>
    <xf numFmtId="165" fontId="0" fillId="6" borderId="1" xfId="0" applyNumberFormat="1" applyFill="1" applyBorder="1" applyAlignment="1" applyProtection="1">
      <alignment horizontal="right"/>
      <protection/>
    </xf>
    <xf numFmtId="0" fontId="6" fillId="6" borderId="0" xfId="0" applyFont="1" applyFill="1" applyAlignment="1" applyProtection="1">
      <alignment/>
      <protection/>
    </xf>
    <xf numFmtId="0" fontId="6" fillId="6" borderId="0" xfId="0" applyFont="1" applyFill="1" applyAlignment="1" applyProtection="1">
      <alignment horizontal="right"/>
      <protection/>
    </xf>
    <xf numFmtId="0" fontId="6" fillId="6" borderId="0" xfId="0" applyNumberFormat="1" applyFont="1" applyFill="1" applyAlignment="1" applyProtection="1">
      <alignment/>
      <protection/>
    </xf>
    <xf numFmtId="49" fontId="0" fillId="6" borderId="0" xfId="0" applyNumberFormat="1" applyFill="1" applyAlignment="1" applyProtection="1">
      <alignment/>
      <protection/>
    </xf>
    <xf numFmtId="49" fontId="4" fillId="6" borderId="0" xfId="0" applyNumberFormat="1" applyFont="1" applyFill="1" applyAlignment="1" applyProtection="1">
      <alignment horizontal="right"/>
      <protection/>
    </xf>
    <xf numFmtId="0" fontId="1" fillId="7" borderId="4" xfId="0" applyFont="1" applyFill="1" applyBorder="1" applyAlignment="1" applyProtection="1">
      <alignment horizontal="center"/>
      <protection/>
    </xf>
    <xf numFmtId="0" fontId="1" fillId="7" borderId="8" xfId="0" applyFont="1" applyFill="1" applyBorder="1" applyAlignment="1" applyProtection="1">
      <alignment horizontal="center"/>
      <protection/>
    </xf>
    <xf numFmtId="49" fontId="8" fillId="6" borderId="0" xfId="0" applyNumberFormat="1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A12" sqref="A12"/>
    </sheetView>
  </sheetViews>
  <sheetFormatPr defaultColWidth="11.421875" defaultRowHeight="12.75"/>
  <cols>
    <col min="1" max="16384" width="15.7109375" style="81" customWidth="1"/>
  </cols>
  <sheetData>
    <row r="1" ht="18.75">
      <c r="A1" s="80" t="s">
        <v>15</v>
      </c>
    </row>
    <row r="3" ht="12.75">
      <c r="A3" s="82" t="s">
        <v>16</v>
      </c>
    </row>
    <row r="4" spans="1:4" ht="12.75">
      <c r="A4" s="83"/>
      <c r="B4" s="83"/>
      <c r="C4" s="83"/>
      <c r="D4" s="83"/>
    </row>
    <row r="6" ht="20.25">
      <c r="A6" s="84" t="s">
        <v>29</v>
      </c>
    </row>
    <row r="9" ht="12.75">
      <c r="A9" s="85" t="s">
        <v>28</v>
      </c>
    </row>
    <row r="10" spans="1:4" ht="12.75">
      <c r="A10" s="93" t="s">
        <v>17</v>
      </c>
      <c r="B10" s="93"/>
      <c r="C10" s="93" t="s">
        <v>20</v>
      </c>
      <c r="D10" s="93"/>
    </row>
    <row r="11" spans="1:4" ht="12.75">
      <c r="A11" s="94" t="s">
        <v>18</v>
      </c>
      <c r="B11" s="94" t="s">
        <v>19</v>
      </c>
      <c r="C11" s="94" t="s">
        <v>21</v>
      </c>
      <c r="D11" s="94" t="s">
        <v>22</v>
      </c>
    </row>
    <row r="12" spans="1:4" ht="12.75">
      <c r="A12" s="86"/>
      <c r="B12" s="86"/>
      <c r="C12" s="87">
        <f>IF(ISNUMBER(Stützpunkte!F929),Stützpunkte!F929,"")</f>
      </c>
      <c r="D12" s="87">
        <f>IF(ISNUMBER(Stützpunkte!F930),Stützpunkte!F930,"")</f>
      </c>
    </row>
    <row r="13" spans="1:4" ht="12.75">
      <c r="A13" s="88">
        <f>IF(ISNUMBER(Stützpunkte!N927),IF(Stützpunkte!N927&gt;3000,"Achtung ! Der eingegebene Punkt liegt",""),"")</f>
      </c>
      <c r="D13" s="89"/>
    </row>
    <row r="14" spans="1:4" ht="12.75">
      <c r="A14" s="88">
        <f>IF(ISNUMBER(Stützpunkte!N927),IF(Stützpunkte!N927&gt;3000,"vermutlich weit außerhalb des Kreises Paderborn !",""),"")</f>
      </c>
      <c r="D14" s="89"/>
    </row>
    <row r="15" spans="1:4" ht="12.75">
      <c r="A15" s="88"/>
      <c r="D15" s="89"/>
    </row>
    <row r="17" ht="12.75">
      <c r="A17" s="85" t="s">
        <v>27</v>
      </c>
    </row>
    <row r="18" spans="1:4" ht="12.75">
      <c r="A18" s="93" t="s">
        <v>20</v>
      </c>
      <c r="B18" s="93"/>
      <c r="C18" s="93" t="s">
        <v>17</v>
      </c>
      <c r="D18" s="93"/>
    </row>
    <row r="19" spans="1:4" ht="12.75">
      <c r="A19" s="94" t="s">
        <v>21</v>
      </c>
      <c r="B19" s="94" t="s">
        <v>22</v>
      </c>
      <c r="C19" s="94" t="s">
        <v>18</v>
      </c>
      <c r="D19" s="94" t="s">
        <v>19</v>
      </c>
    </row>
    <row r="20" spans="1:4" ht="12.75">
      <c r="A20" s="86"/>
      <c r="B20" s="86"/>
      <c r="C20" s="87">
        <f>IF(ISNUMBER(Stützpunkte!F932),Stützpunkte!F932,"")</f>
      </c>
      <c r="D20" s="87">
        <f>IF(ISNUMBER(Stützpunkte!F933),Stützpunkte!F933,"")</f>
      </c>
    </row>
    <row r="21" s="91" customFormat="1" ht="12.75">
      <c r="A21" s="90">
        <f>IF(ISNUMBER(Stützpunkte!R927),IF(Stützpunkte!R927&gt;3000,"Achtung ! Der eingegebene Punkt liegt",""),"")</f>
      </c>
    </row>
    <row r="22" s="91" customFormat="1" ht="12.75">
      <c r="A22" s="90">
        <f>IF(ISNUMBER(Stützpunkte!R927),IF(Stützpunkte!R927&gt;3000,"vermutlich weit außerhalb des Kreises Paderborn !",""),"")</f>
      </c>
    </row>
    <row r="23" s="91" customFormat="1" ht="12.75"/>
    <row r="24" s="91" customFormat="1" ht="12.75"/>
    <row r="25" s="91" customFormat="1" ht="12.75">
      <c r="A25" s="91" t="s">
        <v>11</v>
      </c>
    </row>
    <row r="26" s="91" customFormat="1" ht="12.75">
      <c r="A26" s="91" t="s">
        <v>12</v>
      </c>
    </row>
    <row r="27" s="91" customFormat="1" ht="12.75">
      <c r="A27" s="91" t="s">
        <v>14</v>
      </c>
    </row>
    <row r="28" s="91" customFormat="1" ht="12.75">
      <c r="A28" s="91" t="s">
        <v>13</v>
      </c>
    </row>
    <row r="29" s="91" customFormat="1" ht="12.75"/>
    <row r="30" s="91" customFormat="1" ht="12.75">
      <c r="A30" s="95" t="s">
        <v>25</v>
      </c>
    </row>
    <row r="31" s="91" customFormat="1" ht="12.75">
      <c r="A31" s="95" t="s">
        <v>24</v>
      </c>
    </row>
    <row r="32" s="91" customFormat="1" ht="12.75">
      <c r="A32" s="95" t="s">
        <v>26</v>
      </c>
    </row>
    <row r="33" s="91" customFormat="1" ht="12.75">
      <c r="D33" s="92" t="s">
        <v>23</v>
      </c>
    </row>
    <row r="34" s="91" customFormat="1" ht="12.75"/>
    <row r="35" s="91" customFormat="1" ht="12.75"/>
    <row r="36" s="91" customFormat="1" ht="12.75"/>
    <row r="37" s="91" customFormat="1" ht="12.75"/>
    <row r="38" s="91" customFormat="1" ht="12.75"/>
    <row r="39" s="91" customFormat="1" ht="12.75"/>
    <row r="40" s="91" customFormat="1" ht="12.75"/>
  </sheetData>
  <sheetProtection password="C164" sheet="1" objects="1" scenarios="1" selectLockedCells="1"/>
  <mergeCells count="4">
    <mergeCell ref="C10:D10"/>
    <mergeCell ref="A10:B10"/>
    <mergeCell ref="A18:B18"/>
    <mergeCell ref="C18:D18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A12" sqref="A12"/>
    </sheetView>
  </sheetViews>
  <sheetFormatPr defaultColWidth="11.421875" defaultRowHeight="12.75"/>
  <cols>
    <col min="1" max="16384" width="15.7109375" style="81" customWidth="1"/>
  </cols>
  <sheetData>
    <row r="1" ht="18.75">
      <c r="A1" s="80" t="s">
        <v>15</v>
      </c>
    </row>
    <row r="3" ht="12.75">
      <c r="A3" s="82" t="s">
        <v>16</v>
      </c>
    </row>
    <row r="4" spans="1:4" ht="12.75">
      <c r="A4" s="83"/>
      <c r="B4" s="83"/>
      <c r="C4" s="83"/>
      <c r="D4" s="83"/>
    </row>
    <row r="6" ht="20.25">
      <c r="A6" s="84" t="s">
        <v>30</v>
      </c>
    </row>
    <row r="9" ht="12.75">
      <c r="A9" s="85" t="s">
        <v>31</v>
      </c>
    </row>
    <row r="10" spans="1:2" ht="12.75">
      <c r="A10" s="93" t="s">
        <v>33</v>
      </c>
      <c r="B10" s="93"/>
    </row>
    <row r="11" spans="1:2" ht="12.75">
      <c r="A11" s="94" t="s">
        <v>35</v>
      </c>
      <c r="B11" s="94" t="s">
        <v>34</v>
      </c>
    </row>
    <row r="12" spans="1:2" ht="12.75">
      <c r="A12" s="86"/>
      <c r="B12" s="87">
        <f>IF(ISNUMBER(A12),A12/0.999564,"")</f>
      </c>
    </row>
    <row r="13" spans="1:2" ht="12.75">
      <c r="A13" s="86"/>
      <c r="B13" s="87">
        <f>IF(ISNUMBER(A13),A13/0.999564,"")</f>
      </c>
    </row>
    <row r="14" spans="1:2" ht="12.75">
      <c r="A14" s="86"/>
      <c r="B14" s="87">
        <f>IF(ISNUMBER(A14),A14/0.999564,"")</f>
      </c>
    </row>
    <row r="15" spans="1:2" ht="12.75">
      <c r="A15" s="86"/>
      <c r="B15" s="87">
        <f>IF(ISNUMBER(A15),A15/0.999564,"")</f>
      </c>
    </row>
    <row r="16" spans="1:2" ht="12.75">
      <c r="A16" s="86"/>
      <c r="B16" s="87">
        <f>IF(ISNUMBER(A16),A16/0.999564,"")</f>
      </c>
    </row>
    <row r="17" ht="12.75">
      <c r="A17" s="88"/>
    </row>
    <row r="19" ht="12.75">
      <c r="A19" s="85" t="s">
        <v>32</v>
      </c>
    </row>
    <row r="20" spans="1:2" ht="12.75">
      <c r="A20" s="93" t="s">
        <v>33</v>
      </c>
      <c r="B20" s="93"/>
    </row>
    <row r="21" spans="1:2" ht="12.75">
      <c r="A21" s="94" t="s">
        <v>34</v>
      </c>
      <c r="B21" s="94" t="s">
        <v>35</v>
      </c>
    </row>
    <row r="22" spans="1:2" ht="12.75">
      <c r="A22" s="86"/>
      <c r="B22" s="87">
        <f>IF(ISNUMBER(A22),A22*0.999564,"")</f>
      </c>
    </row>
    <row r="23" spans="1:4" s="91" customFormat="1" ht="12.75">
      <c r="A23" s="86"/>
      <c r="B23" s="87">
        <f>IF(ISNUMBER(A23),A23*0.999564,"")</f>
      </c>
      <c r="C23" s="81"/>
      <c r="D23" s="81"/>
    </row>
    <row r="24" spans="1:4" s="91" customFormat="1" ht="12.75">
      <c r="A24" s="86"/>
      <c r="B24" s="87">
        <f>IF(ISNUMBER(A24),A24*0.999564,"")</f>
      </c>
      <c r="C24" s="81"/>
      <c r="D24" s="81"/>
    </row>
    <row r="25" spans="1:4" s="91" customFormat="1" ht="12.75">
      <c r="A25" s="86"/>
      <c r="B25" s="87">
        <f>IF(ISNUMBER(A25),A25*0.999564,"")</f>
      </c>
      <c r="C25" s="81"/>
      <c r="D25" s="81"/>
    </row>
    <row r="26" spans="1:2" s="91" customFormat="1" ht="12.75">
      <c r="A26" s="86"/>
      <c r="B26" s="87">
        <f>IF(ISNUMBER(A26),A26*0.999564,"")</f>
      </c>
    </row>
    <row r="27" s="91" customFormat="1" ht="12.75"/>
    <row r="28" s="91" customFormat="1" ht="12.75"/>
    <row r="29" s="91" customFormat="1" ht="12.75">
      <c r="A29" s="91" t="s">
        <v>36</v>
      </c>
    </row>
    <row r="30" s="91" customFormat="1" ht="12.75">
      <c r="A30" s="91" t="s">
        <v>37</v>
      </c>
    </row>
    <row r="31" s="91" customFormat="1" ht="12.75">
      <c r="A31" s="91" t="s">
        <v>13</v>
      </c>
    </row>
    <row r="32" s="91" customFormat="1" ht="12.75"/>
    <row r="33" s="91" customFormat="1" ht="12.75">
      <c r="A33" s="95" t="s">
        <v>25</v>
      </c>
    </row>
    <row r="34" s="91" customFormat="1" ht="12.75">
      <c r="A34" s="95" t="s">
        <v>24</v>
      </c>
    </row>
    <row r="35" s="91" customFormat="1" ht="12.75">
      <c r="A35" s="95" t="s">
        <v>26</v>
      </c>
    </row>
    <row r="36" s="91" customFormat="1" ht="12.75">
      <c r="D36" s="92" t="s">
        <v>23</v>
      </c>
    </row>
    <row r="37" s="91" customFormat="1" ht="12.75"/>
    <row r="38" s="91" customFormat="1" ht="12.75"/>
    <row r="39" s="91" customFormat="1" ht="12.75"/>
    <row r="40" s="91" customFormat="1" ht="12.75"/>
    <row r="41" s="91" customFormat="1" ht="12.75"/>
    <row r="42" s="91" customFormat="1" ht="12.75"/>
    <row r="43" s="91" customFormat="1" ht="12.75"/>
  </sheetData>
  <sheetProtection password="C164" sheet="1" objects="1" scenarios="1" selectLockedCells="1"/>
  <mergeCells count="2">
    <mergeCell ref="A10:B10"/>
    <mergeCell ref="A20:B2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33"/>
  <sheetViews>
    <sheetView workbookViewId="0" topLeftCell="A893">
      <selection activeCell="J893" sqref="A1:IV16384"/>
    </sheetView>
  </sheetViews>
  <sheetFormatPr defaultColWidth="11.421875" defaultRowHeight="12.75"/>
  <cols>
    <col min="1" max="1" width="15.7109375" style="2" customWidth="1"/>
    <col min="2" max="5" width="15.7109375" style="4" customWidth="1"/>
    <col min="6" max="11" width="20.7109375" style="4" customWidth="1"/>
    <col min="12" max="13" width="10.7109375" style="33" customWidth="1"/>
    <col min="14" max="21" width="10.7109375" style="3" customWidth="1"/>
    <col min="22" max="16384" width="20.7109375" style="0" customWidth="1"/>
  </cols>
  <sheetData>
    <row r="1" spans="1:21" s="15" customFormat="1" ht="13.5" thickBot="1">
      <c r="A1" s="13" t="s">
        <v>0</v>
      </c>
      <c r="B1" s="14" t="s">
        <v>18</v>
      </c>
      <c r="C1" s="14" t="s">
        <v>19</v>
      </c>
      <c r="D1" s="14" t="s">
        <v>21</v>
      </c>
      <c r="E1" s="16" t="s">
        <v>22</v>
      </c>
      <c r="F1" s="23">
        <v>1</v>
      </c>
      <c r="G1" s="24">
        <v>2</v>
      </c>
      <c r="H1" s="24" t="s">
        <v>1</v>
      </c>
      <c r="I1" s="24" t="s">
        <v>2</v>
      </c>
      <c r="J1" s="24" t="s">
        <v>3</v>
      </c>
      <c r="K1" s="34" t="s">
        <v>4</v>
      </c>
      <c r="L1" s="38" t="s">
        <v>9</v>
      </c>
      <c r="M1" s="50" t="s">
        <v>10</v>
      </c>
      <c r="N1" s="58"/>
      <c r="O1" s="59"/>
      <c r="P1" s="59"/>
      <c r="Q1" s="60"/>
      <c r="R1" s="58"/>
      <c r="S1" s="59"/>
      <c r="T1" s="59"/>
      <c r="U1" s="60"/>
    </row>
    <row r="2" spans="1:21" ht="12.75">
      <c r="A2" s="11">
        <v>4116001220</v>
      </c>
      <c r="B2" s="12">
        <v>3462093.72</v>
      </c>
      <c r="C2" s="12">
        <v>5740889.03</v>
      </c>
      <c r="D2" s="12">
        <v>32462035.37</v>
      </c>
      <c r="E2" s="17">
        <v>5739033.21</v>
      </c>
      <c r="F2" s="25">
        <f aca="true" t="shared" si="0" ref="F2:F65">($C2-$C$927)*($D2-$D$927)</f>
        <v>-257570307.16625717</v>
      </c>
      <c r="G2" s="26">
        <f aca="true" t="shared" si="1" ref="G2:G65">($B2-$B$927)*($E2-$E$927)</f>
        <v>-257577024.2525076</v>
      </c>
      <c r="H2" s="26">
        <f aca="true" t="shared" si="2" ref="H2:H65">($C2-$C$927)*($E2-$E$927)</f>
        <v>206197189.83782977</v>
      </c>
      <c r="I2" s="26">
        <f aca="true" t="shared" si="3" ref="I2:I65">($B2-$B$927)*($D2-$D$927)</f>
        <v>321751199.94538873</v>
      </c>
      <c r="J2" s="26">
        <f aca="true" t="shared" si="4" ref="J2:J65">($B2-$B$927)^2</f>
        <v>321882345.5149285</v>
      </c>
      <c r="K2" s="35">
        <f aca="true" t="shared" si="5" ref="K2:K65">($C2-$C$927)^2</f>
        <v>206275856.27555484</v>
      </c>
      <c r="L2" s="40">
        <f>$D$927+$B$929*($C2-$C$927)+$B$930*($B2-$B$927)-$D2</f>
        <v>0.026242520660161972</v>
      </c>
      <c r="M2" s="51">
        <f>$E$927+$B$930*($C2-$C$927)-$B$929*($B2-$B$927)-$E2</f>
        <v>0.009131711907684803</v>
      </c>
      <c r="N2" s="63" t="e">
        <f>SQRT(($E$929-$D2)^2+($E$930-$E2)^2)</f>
        <v>#VALUE!</v>
      </c>
      <c r="O2" s="64" t="e">
        <f>(1/(N2^2))*1000000000</f>
        <v>#VALUE!</v>
      </c>
      <c r="P2" s="64" t="e">
        <f>L2*O2</f>
        <v>#VALUE!</v>
      </c>
      <c r="Q2" s="77" t="e">
        <f>M2*O2</f>
        <v>#VALUE!</v>
      </c>
      <c r="R2" s="63" t="e">
        <f>SQRT(($E$932-$B2)^2+($E$933-$C2)^2)</f>
        <v>#VALUE!</v>
      </c>
      <c r="S2" s="64" t="e">
        <f>(1/(R2^2))*1000000000</f>
        <v>#VALUE!</v>
      </c>
      <c r="T2" s="64" t="e">
        <f>S2*L2</f>
        <v>#VALUE!</v>
      </c>
      <c r="U2" s="65" t="e">
        <f>S2*M2</f>
        <v>#VALUE!</v>
      </c>
    </row>
    <row r="3" spans="1:21" ht="12.75">
      <c r="A3" s="6">
        <v>4116001511</v>
      </c>
      <c r="B3" s="5">
        <v>3465309.56</v>
      </c>
      <c r="C3" s="5">
        <v>5742434.8</v>
      </c>
      <c r="D3" s="5">
        <v>32465249.949</v>
      </c>
      <c r="E3" s="18">
        <v>5740578.335</v>
      </c>
      <c r="F3" s="22">
        <f t="shared" si="0"/>
        <v>-234154021.30589604</v>
      </c>
      <c r="G3" s="8">
        <f t="shared" si="1"/>
        <v>-234160093.8554754</v>
      </c>
      <c r="H3" s="8">
        <f t="shared" si="2"/>
        <v>252969513.327104</v>
      </c>
      <c r="I3" s="8">
        <f t="shared" si="3"/>
        <v>216743618.17160115</v>
      </c>
      <c r="J3" s="8">
        <f t="shared" si="4"/>
        <v>216832688.09082592</v>
      </c>
      <c r="K3" s="19">
        <f t="shared" si="5"/>
        <v>253066907.09612882</v>
      </c>
      <c r="L3" s="37">
        <f aca="true" t="shared" si="6" ref="L3:L66">$D$927+$B$929*($C3-$C$927)+$B$930*($B3-$B$927)-$D3</f>
        <v>0.02891644835472107</v>
      </c>
      <c r="M3" s="52">
        <f aca="true" t="shared" si="7" ref="M3:M66">$E$927+$B$930*($C3-$C$927)-$B$929*($B3-$B$927)-$E3</f>
        <v>-0.00511422473937273</v>
      </c>
      <c r="N3" s="56" t="e">
        <f aca="true" t="shared" si="8" ref="N3:N66">SQRT(($E$929-$D3)^2+($E$930-$E3)^2)</f>
        <v>#VALUE!</v>
      </c>
      <c r="O3" s="55" t="e">
        <f aca="true" t="shared" si="9" ref="O3:O66">(1/(N3^2))*1000000000</f>
        <v>#VALUE!</v>
      </c>
      <c r="P3" s="55" t="e">
        <f aca="true" t="shared" si="10" ref="P3:P66">L3*O3</f>
        <v>#VALUE!</v>
      </c>
      <c r="Q3" s="78" t="e">
        <f aca="true" t="shared" si="11" ref="Q3:Q66">M3*O3</f>
        <v>#VALUE!</v>
      </c>
      <c r="R3" s="56" t="e">
        <f aca="true" t="shared" si="12" ref="R3:R66">SQRT(($E$932-$B3)^2+($E$933-$C3)^2)</f>
        <v>#VALUE!</v>
      </c>
      <c r="S3" s="55" t="e">
        <f aca="true" t="shared" si="13" ref="S3:S66">(1/(R3^2))*1000000000</f>
        <v>#VALUE!</v>
      </c>
      <c r="T3" s="55" t="e">
        <f aca="true" t="shared" si="14" ref="T3:T66">S3*L3</f>
        <v>#VALUE!</v>
      </c>
      <c r="U3" s="57" t="e">
        <f aca="true" t="shared" si="15" ref="U3:U66">S3*M3</f>
        <v>#VALUE!</v>
      </c>
    </row>
    <row r="4" spans="1:21" ht="12.75">
      <c r="A4" s="6">
        <v>4116009310</v>
      </c>
      <c r="B4" s="5">
        <v>3463173.244</v>
      </c>
      <c r="C4" s="5">
        <v>5741206.411</v>
      </c>
      <c r="D4" s="5">
        <v>32463114.457</v>
      </c>
      <c r="E4" s="18">
        <v>5739350.45</v>
      </c>
      <c r="F4" s="22">
        <f t="shared" si="0"/>
        <v>-247421484.7788183</v>
      </c>
      <c r="G4" s="8">
        <f t="shared" si="1"/>
        <v>-247427642.2112092</v>
      </c>
      <c r="H4" s="8">
        <f t="shared" si="2"/>
        <v>215410758.89647198</v>
      </c>
      <c r="I4" s="8">
        <f t="shared" si="3"/>
        <v>284196179.0805531</v>
      </c>
      <c r="J4" s="8">
        <f t="shared" si="4"/>
        <v>284312065.0537933</v>
      </c>
      <c r="K4" s="19">
        <f t="shared" si="5"/>
        <v>215493233.5561464</v>
      </c>
      <c r="L4" s="37">
        <f t="shared" si="6"/>
        <v>0.038066353648900986</v>
      </c>
      <c r="M4" s="52">
        <f t="shared" si="7"/>
        <v>0.009012741036713123</v>
      </c>
      <c r="N4" s="56" t="e">
        <f t="shared" si="8"/>
        <v>#VALUE!</v>
      </c>
      <c r="O4" s="55" t="e">
        <f t="shared" si="9"/>
        <v>#VALUE!</v>
      </c>
      <c r="P4" s="55" t="e">
        <f t="shared" si="10"/>
        <v>#VALUE!</v>
      </c>
      <c r="Q4" s="78" t="e">
        <f t="shared" si="11"/>
        <v>#VALUE!</v>
      </c>
      <c r="R4" s="56" t="e">
        <f t="shared" si="12"/>
        <v>#VALUE!</v>
      </c>
      <c r="S4" s="55" t="e">
        <f t="shared" si="13"/>
        <v>#VALUE!</v>
      </c>
      <c r="T4" s="55" t="e">
        <f t="shared" si="14"/>
        <v>#VALUE!</v>
      </c>
      <c r="U4" s="57" t="e">
        <f t="shared" si="15"/>
        <v>#VALUE!</v>
      </c>
    </row>
    <row r="5" spans="1:21" ht="12.75">
      <c r="A5" s="6">
        <v>4116009410</v>
      </c>
      <c r="B5" s="5">
        <v>3464408.105</v>
      </c>
      <c r="C5" s="5">
        <v>5742070.09</v>
      </c>
      <c r="D5" s="5">
        <v>32464348.844</v>
      </c>
      <c r="E5" s="18">
        <v>5740213.773</v>
      </c>
      <c r="F5" s="22">
        <f t="shared" si="0"/>
        <v>-242791990.67169058</v>
      </c>
      <c r="G5" s="8">
        <f t="shared" si="1"/>
        <v>-242798091.13158</v>
      </c>
      <c r="H5" s="8">
        <f t="shared" si="2"/>
        <v>241503390.6170267</v>
      </c>
      <c r="I5" s="8">
        <f t="shared" si="3"/>
        <v>244093599.3756054</v>
      </c>
      <c r="J5" s="8">
        <f t="shared" si="4"/>
        <v>244193591.35219547</v>
      </c>
      <c r="K5" s="19">
        <f t="shared" si="5"/>
        <v>241596251.10945308</v>
      </c>
      <c r="L5" s="37">
        <f t="shared" si="6"/>
        <v>0.03258940950036049</v>
      </c>
      <c r="M5" s="52">
        <f t="shared" si="7"/>
        <v>0.004389752633869648</v>
      </c>
      <c r="N5" s="56" t="e">
        <f t="shared" si="8"/>
        <v>#VALUE!</v>
      </c>
      <c r="O5" s="55" t="e">
        <f t="shared" si="9"/>
        <v>#VALUE!</v>
      </c>
      <c r="P5" s="55" t="e">
        <f t="shared" si="10"/>
        <v>#VALUE!</v>
      </c>
      <c r="Q5" s="78" t="e">
        <f t="shared" si="11"/>
        <v>#VALUE!</v>
      </c>
      <c r="R5" s="56" t="e">
        <f t="shared" si="12"/>
        <v>#VALUE!</v>
      </c>
      <c r="S5" s="55" t="e">
        <f t="shared" si="13"/>
        <v>#VALUE!</v>
      </c>
      <c r="T5" s="55" t="e">
        <f t="shared" si="14"/>
        <v>#VALUE!</v>
      </c>
      <c r="U5" s="57" t="e">
        <f t="shared" si="15"/>
        <v>#VALUE!</v>
      </c>
    </row>
    <row r="6" spans="1:21" ht="12.75">
      <c r="A6" s="6">
        <v>4117000105</v>
      </c>
      <c r="B6" s="5">
        <v>3470087.666</v>
      </c>
      <c r="C6" s="5">
        <v>5747089.659</v>
      </c>
      <c r="D6" s="5">
        <v>32470026.214</v>
      </c>
      <c r="E6" s="18">
        <v>5745231.289</v>
      </c>
      <c r="F6" s="22">
        <f t="shared" si="0"/>
        <v>-204455749.6841726</v>
      </c>
      <c r="G6" s="8">
        <f t="shared" si="1"/>
        <v>-204462425.778333</v>
      </c>
      <c r="H6" s="8">
        <f t="shared" si="2"/>
        <v>422669263.6936286</v>
      </c>
      <c r="I6" s="8">
        <f t="shared" si="3"/>
        <v>98903615.98437594</v>
      </c>
      <c r="J6" s="8">
        <f t="shared" si="4"/>
        <v>98945471.45881817</v>
      </c>
      <c r="K6" s="19">
        <f t="shared" si="5"/>
        <v>422834328.2255861</v>
      </c>
      <c r="L6" s="37">
        <f t="shared" si="6"/>
        <v>0.032696399837732315</v>
      </c>
      <c r="M6" s="52">
        <f t="shared" si="7"/>
        <v>-0.01792038604617119</v>
      </c>
      <c r="N6" s="56" t="e">
        <f t="shared" si="8"/>
        <v>#VALUE!</v>
      </c>
      <c r="O6" s="55" t="e">
        <f t="shared" si="9"/>
        <v>#VALUE!</v>
      </c>
      <c r="P6" s="55" t="e">
        <f t="shared" si="10"/>
        <v>#VALUE!</v>
      </c>
      <c r="Q6" s="78" t="e">
        <f t="shared" si="11"/>
        <v>#VALUE!</v>
      </c>
      <c r="R6" s="56" t="e">
        <f t="shared" si="12"/>
        <v>#VALUE!</v>
      </c>
      <c r="S6" s="55" t="e">
        <f t="shared" si="13"/>
        <v>#VALUE!</v>
      </c>
      <c r="T6" s="55" t="e">
        <f t="shared" si="14"/>
        <v>#VALUE!</v>
      </c>
      <c r="U6" s="57" t="e">
        <f t="shared" si="15"/>
        <v>#VALUE!</v>
      </c>
    </row>
    <row r="7" spans="1:21" ht="12.75">
      <c r="A7" s="6">
        <v>4117001140</v>
      </c>
      <c r="B7" s="5">
        <v>3467859.62</v>
      </c>
      <c r="C7" s="5">
        <v>5741232.51</v>
      </c>
      <c r="D7" s="5">
        <v>32467798.977</v>
      </c>
      <c r="E7" s="18">
        <v>5739376.45</v>
      </c>
      <c r="F7" s="22">
        <f t="shared" si="0"/>
        <v>-178971822.82679757</v>
      </c>
      <c r="G7" s="8">
        <f t="shared" si="1"/>
        <v>-178975989.7419515</v>
      </c>
      <c r="H7" s="8">
        <f t="shared" si="2"/>
        <v>216176087.89293402</v>
      </c>
      <c r="I7" s="8">
        <f t="shared" si="3"/>
        <v>148173923.57572716</v>
      </c>
      <c r="J7" s="8">
        <f t="shared" si="4"/>
        <v>148235003.92575124</v>
      </c>
      <c r="K7" s="19">
        <f t="shared" si="5"/>
        <v>216260165.057095</v>
      </c>
      <c r="L7" s="37">
        <f t="shared" si="6"/>
        <v>0.029737941920757294</v>
      </c>
      <c r="M7" s="52">
        <f t="shared" si="7"/>
        <v>0.033229026943445206</v>
      </c>
      <c r="N7" s="56" t="e">
        <f t="shared" si="8"/>
        <v>#VALUE!</v>
      </c>
      <c r="O7" s="55" t="e">
        <f t="shared" si="9"/>
        <v>#VALUE!</v>
      </c>
      <c r="P7" s="55" t="e">
        <f t="shared" si="10"/>
        <v>#VALUE!</v>
      </c>
      <c r="Q7" s="78" t="e">
        <f t="shared" si="11"/>
        <v>#VALUE!</v>
      </c>
      <c r="R7" s="56" t="e">
        <f t="shared" si="12"/>
        <v>#VALUE!</v>
      </c>
      <c r="S7" s="55" t="e">
        <f t="shared" si="13"/>
        <v>#VALUE!</v>
      </c>
      <c r="T7" s="55" t="e">
        <f t="shared" si="14"/>
        <v>#VALUE!</v>
      </c>
      <c r="U7" s="57" t="e">
        <f t="shared" si="15"/>
        <v>#VALUE!</v>
      </c>
    </row>
    <row r="8" spans="1:21" ht="12.75">
      <c r="A8" s="6">
        <v>4117001230</v>
      </c>
      <c r="B8" s="5">
        <v>3472841.14</v>
      </c>
      <c r="C8" s="5">
        <v>5741970.61</v>
      </c>
      <c r="D8" s="5">
        <v>32472778.51</v>
      </c>
      <c r="E8" s="18">
        <v>5740114.199</v>
      </c>
      <c r="F8" s="22">
        <f t="shared" si="0"/>
        <v>-111051276.2562172</v>
      </c>
      <c r="G8" s="8">
        <f t="shared" si="1"/>
        <v>-111054414.85437424</v>
      </c>
      <c r="H8" s="8">
        <f t="shared" si="2"/>
        <v>238419921.22771886</v>
      </c>
      <c r="I8" s="8">
        <f t="shared" si="3"/>
        <v>51726946.47309468</v>
      </c>
      <c r="J8" s="8">
        <f t="shared" si="4"/>
        <v>51748741.76920154</v>
      </c>
      <c r="K8" s="19">
        <f t="shared" si="5"/>
        <v>238513639.12370738</v>
      </c>
      <c r="L8" s="37">
        <f t="shared" si="6"/>
        <v>0.04475726559758186</v>
      </c>
      <c r="M8" s="52">
        <f t="shared" si="7"/>
        <v>0.02208765409886837</v>
      </c>
      <c r="N8" s="56" t="e">
        <f t="shared" si="8"/>
        <v>#VALUE!</v>
      </c>
      <c r="O8" s="55" t="e">
        <f t="shared" si="9"/>
        <v>#VALUE!</v>
      </c>
      <c r="P8" s="55" t="e">
        <f t="shared" si="10"/>
        <v>#VALUE!</v>
      </c>
      <c r="Q8" s="78" t="e">
        <f t="shared" si="11"/>
        <v>#VALUE!</v>
      </c>
      <c r="R8" s="56" t="e">
        <f t="shared" si="12"/>
        <v>#VALUE!</v>
      </c>
      <c r="S8" s="55" t="e">
        <f t="shared" si="13"/>
        <v>#VALUE!</v>
      </c>
      <c r="T8" s="55" t="e">
        <f t="shared" si="14"/>
        <v>#VALUE!</v>
      </c>
      <c r="U8" s="57" t="e">
        <f t="shared" si="15"/>
        <v>#VALUE!</v>
      </c>
    </row>
    <row r="9" spans="1:21" ht="12.75">
      <c r="A9" s="6">
        <v>4117001340</v>
      </c>
      <c r="B9" s="5">
        <v>3469725.35</v>
      </c>
      <c r="C9" s="5">
        <v>5742076.85</v>
      </c>
      <c r="D9" s="5">
        <v>32469663.977</v>
      </c>
      <c r="E9" s="18">
        <v>5740220.443</v>
      </c>
      <c r="F9" s="22">
        <f t="shared" si="0"/>
        <v>-160246591.82726935</v>
      </c>
      <c r="G9" s="8">
        <f t="shared" si="1"/>
        <v>-160250732.5581645</v>
      </c>
      <c r="H9" s="8">
        <f t="shared" si="2"/>
        <v>241712142.73602426</v>
      </c>
      <c r="I9" s="8">
        <f t="shared" si="3"/>
        <v>106240561.35365123</v>
      </c>
      <c r="J9" s="8">
        <f t="shared" si="4"/>
        <v>106284755.82515632</v>
      </c>
      <c r="K9" s="19">
        <f t="shared" si="5"/>
        <v>241806443.12602127</v>
      </c>
      <c r="L9" s="37">
        <f t="shared" si="6"/>
        <v>0.028975434601306915</v>
      </c>
      <c r="M9" s="52">
        <f t="shared" si="7"/>
        <v>0.01863168738782406</v>
      </c>
      <c r="N9" s="56" t="e">
        <f t="shared" si="8"/>
        <v>#VALUE!</v>
      </c>
      <c r="O9" s="55" t="e">
        <f t="shared" si="9"/>
        <v>#VALUE!</v>
      </c>
      <c r="P9" s="55" t="e">
        <f t="shared" si="10"/>
        <v>#VALUE!</v>
      </c>
      <c r="Q9" s="78" t="e">
        <f t="shared" si="11"/>
        <v>#VALUE!</v>
      </c>
      <c r="R9" s="56" t="e">
        <f t="shared" si="12"/>
        <v>#VALUE!</v>
      </c>
      <c r="S9" s="55" t="e">
        <f t="shared" si="13"/>
        <v>#VALUE!</v>
      </c>
      <c r="T9" s="55" t="e">
        <f t="shared" si="14"/>
        <v>#VALUE!</v>
      </c>
      <c r="U9" s="57" t="e">
        <f t="shared" si="15"/>
        <v>#VALUE!</v>
      </c>
    </row>
    <row r="10" spans="1:21" ht="12.75">
      <c r="A10" s="6">
        <v>4117001407</v>
      </c>
      <c r="B10" s="5">
        <v>3476600.91</v>
      </c>
      <c r="C10" s="5">
        <v>5743019.98</v>
      </c>
      <c r="D10" s="5">
        <v>32476536.817</v>
      </c>
      <c r="E10" s="18">
        <v>5741163.099</v>
      </c>
      <c r="F10" s="22">
        <f t="shared" si="0"/>
        <v>-56610185.26063864</v>
      </c>
      <c r="G10" s="8">
        <f t="shared" si="1"/>
        <v>-56613575.022504374</v>
      </c>
      <c r="H10" s="8">
        <f t="shared" si="2"/>
        <v>271919681.87608373</v>
      </c>
      <c r="I10" s="8">
        <f t="shared" si="3"/>
        <v>11786219.181263758</v>
      </c>
      <c r="J10" s="8">
        <f t="shared" si="4"/>
        <v>11791599.373859797</v>
      </c>
      <c r="K10" s="19">
        <f t="shared" si="5"/>
        <v>272027519.478272</v>
      </c>
      <c r="L10" s="37">
        <f t="shared" si="6"/>
        <v>0.02618258446455002</v>
      </c>
      <c r="M10" s="52">
        <f t="shared" si="7"/>
        <v>0.02288239821791649</v>
      </c>
      <c r="N10" s="56" t="e">
        <f t="shared" si="8"/>
        <v>#VALUE!</v>
      </c>
      <c r="O10" s="55" t="e">
        <f t="shared" si="9"/>
        <v>#VALUE!</v>
      </c>
      <c r="P10" s="55" t="e">
        <f t="shared" si="10"/>
        <v>#VALUE!</v>
      </c>
      <c r="Q10" s="78" t="e">
        <f t="shared" si="11"/>
        <v>#VALUE!</v>
      </c>
      <c r="R10" s="56" t="e">
        <f t="shared" si="12"/>
        <v>#VALUE!</v>
      </c>
      <c r="S10" s="55" t="e">
        <f t="shared" si="13"/>
        <v>#VALUE!</v>
      </c>
      <c r="T10" s="55" t="e">
        <f t="shared" si="14"/>
        <v>#VALUE!</v>
      </c>
      <c r="U10" s="57" t="e">
        <f t="shared" si="15"/>
        <v>#VALUE!</v>
      </c>
    </row>
    <row r="11" spans="1:21" ht="12.75">
      <c r="A11" s="6">
        <v>4117001630</v>
      </c>
      <c r="B11" s="5">
        <v>3466395.83</v>
      </c>
      <c r="C11" s="5">
        <v>5743076.93</v>
      </c>
      <c r="D11" s="5">
        <v>32466335.798</v>
      </c>
      <c r="E11" s="18">
        <v>5741220.194</v>
      </c>
      <c r="F11" s="22">
        <f t="shared" si="0"/>
        <v>-225634629.957073</v>
      </c>
      <c r="G11" s="8">
        <f t="shared" si="1"/>
        <v>-225640573.27363256</v>
      </c>
      <c r="H11" s="8">
        <f t="shared" si="2"/>
        <v>273803534.5514243</v>
      </c>
      <c r="I11" s="8">
        <f t="shared" si="3"/>
        <v>185944740.7693556</v>
      </c>
      <c r="J11" s="8">
        <f t="shared" si="4"/>
        <v>186021498.06052062</v>
      </c>
      <c r="K11" s="19">
        <f t="shared" si="5"/>
        <v>273909344.7289122</v>
      </c>
      <c r="L11" s="37">
        <f t="shared" si="6"/>
        <v>0.026518698781728745</v>
      </c>
      <c r="M11" s="52">
        <f t="shared" si="7"/>
        <v>-0.004542001523077488</v>
      </c>
      <c r="N11" s="56" t="e">
        <f t="shared" si="8"/>
        <v>#VALUE!</v>
      </c>
      <c r="O11" s="55" t="e">
        <f t="shared" si="9"/>
        <v>#VALUE!</v>
      </c>
      <c r="P11" s="55" t="e">
        <f t="shared" si="10"/>
        <v>#VALUE!</v>
      </c>
      <c r="Q11" s="78" t="e">
        <f t="shared" si="11"/>
        <v>#VALUE!</v>
      </c>
      <c r="R11" s="56" t="e">
        <f t="shared" si="12"/>
        <v>#VALUE!</v>
      </c>
      <c r="S11" s="55" t="e">
        <f t="shared" si="13"/>
        <v>#VALUE!</v>
      </c>
      <c r="T11" s="55" t="e">
        <f t="shared" si="14"/>
        <v>#VALUE!</v>
      </c>
      <c r="U11" s="57" t="e">
        <f t="shared" si="15"/>
        <v>#VALUE!</v>
      </c>
    </row>
    <row r="12" spans="1:21" ht="12.75">
      <c r="A12" s="6">
        <v>4117001720</v>
      </c>
      <c r="B12" s="5">
        <v>3474891.124</v>
      </c>
      <c r="C12" s="5">
        <v>5743424.202</v>
      </c>
      <c r="D12" s="5">
        <v>32474827.706</v>
      </c>
      <c r="E12" s="18">
        <v>5741567.184</v>
      </c>
      <c r="F12" s="22">
        <f t="shared" si="0"/>
        <v>-86877272.61310875</v>
      </c>
      <c r="G12" s="8">
        <f t="shared" si="1"/>
        <v>-86880817.75453426</v>
      </c>
      <c r="H12" s="8">
        <f t="shared" si="2"/>
        <v>285411993.9191958</v>
      </c>
      <c r="I12" s="8">
        <f t="shared" si="3"/>
        <v>26445870.00449403</v>
      </c>
      <c r="J12" s="8">
        <f t="shared" si="4"/>
        <v>26457401.058033608</v>
      </c>
      <c r="K12" s="19">
        <f t="shared" si="5"/>
        <v>285524789.3943271</v>
      </c>
      <c r="L12" s="37">
        <f t="shared" si="6"/>
        <v>0.037053145468235016</v>
      </c>
      <c r="M12" s="52">
        <f t="shared" si="7"/>
        <v>0.022539823316037655</v>
      </c>
      <c r="N12" s="56" t="e">
        <f t="shared" si="8"/>
        <v>#VALUE!</v>
      </c>
      <c r="O12" s="55" t="e">
        <f t="shared" si="9"/>
        <v>#VALUE!</v>
      </c>
      <c r="P12" s="55" t="e">
        <f t="shared" si="10"/>
        <v>#VALUE!</v>
      </c>
      <c r="Q12" s="78" t="e">
        <f t="shared" si="11"/>
        <v>#VALUE!</v>
      </c>
      <c r="R12" s="56" t="e">
        <f t="shared" si="12"/>
        <v>#VALUE!</v>
      </c>
      <c r="S12" s="55" t="e">
        <f t="shared" si="13"/>
        <v>#VALUE!</v>
      </c>
      <c r="T12" s="55" t="e">
        <f t="shared" si="14"/>
        <v>#VALUE!</v>
      </c>
      <c r="U12" s="57" t="e">
        <f t="shared" si="15"/>
        <v>#VALUE!</v>
      </c>
    </row>
    <row r="13" spans="1:21" ht="12.75">
      <c r="A13" s="6">
        <v>4117001840</v>
      </c>
      <c r="B13" s="5">
        <v>3472300.72</v>
      </c>
      <c r="C13" s="5">
        <v>5744140.99</v>
      </c>
      <c r="D13" s="5">
        <v>32472238.344</v>
      </c>
      <c r="E13" s="18">
        <v>5742283.736</v>
      </c>
      <c r="F13" s="22">
        <f t="shared" si="0"/>
        <v>-136172303.913971</v>
      </c>
      <c r="G13" s="8">
        <f t="shared" si="1"/>
        <v>-136176693.08525592</v>
      </c>
      <c r="H13" s="8">
        <f t="shared" si="2"/>
        <v>310140657.2766118</v>
      </c>
      <c r="I13" s="8">
        <f t="shared" si="3"/>
        <v>59790593.724918306</v>
      </c>
      <c r="J13" s="8">
        <f t="shared" si="4"/>
        <v>59815990.83771845</v>
      </c>
      <c r="K13" s="19">
        <f t="shared" si="5"/>
        <v>310262394.4824245</v>
      </c>
      <c r="L13" s="37">
        <f t="shared" si="6"/>
        <v>0.035612691193819046</v>
      </c>
      <c r="M13" s="52">
        <f t="shared" si="7"/>
        <v>0.008929942734539509</v>
      </c>
      <c r="N13" s="56" t="e">
        <f t="shared" si="8"/>
        <v>#VALUE!</v>
      </c>
      <c r="O13" s="55" t="e">
        <f t="shared" si="9"/>
        <v>#VALUE!</v>
      </c>
      <c r="P13" s="55" t="e">
        <f t="shared" si="10"/>
        <v>#VALUE!</v>
      </c>
      <c r="Q13" s="78" t="e">
        <f t="shared" si="11"/>
        <v>#VALUE!</v>
      </c>
      <c r="R13" s="56" t="e">
        <f t="shared" si="12"/>
        <v>#VALUE!</v>
      </c>
      <c r="S13" s="55" t="e">
        <f t="shared" si="13"/>
        <v>#VALUE!</v>
      </c>
      <c r="T13" s="55" t="e">
        <f t="shared" si="14"/>
        <v>#VALUE!</v>
      </c>
      <c r="U13" s="57" t="e">
        <f t="shared" si="15"/>
        <v>#VALUE!</v>
      </c>
    </row>
    <row r="14" spans="1:21" ht="12.75">
      <c r="A14" s="6">
        <v>4117002040</v>
      </c>
      <c r="B14" s="5">
        <v>3469626.08</v>
      </c>
      <c r="C14" s="5">
        <v>5744898.52</v>
      </c>
      <c r="D14" s="5">
        <v>32469564.789</v>
      </c>
      <c r="E14" s="18">
        <v>5743041.008</v>
      </c>
      <c r="F14" s="22">
        <f t="shared" si="0"/>
        <v>-191146622.99913648</v>
      </c>
      <c r="G14" s="8">
        <f t="shared" si="1"/>
        <v>-191152262.49403617</v>
      </c>
      <c r="H14" s="8">
        <f t="shared" si="2"/>
        <v>337391204.5887157</v>
      </c>
      <c r="I14" s="8">
        <f t="shared" si="3"/>
        <v>108295974.99116772</v>
      </c>
      <c r="J14" s="8">
        <f t="shared" si="4"/>
        <v>108341448.52757326</v>
      </c>
      <c r="K14" s="19">
        <f t="shared" si="5"/>
        <v>337522917.2232813</v>
      </c>
      <c r="L14" s="37">
        <f t="shared" si="6"/>
        <v>0.02524920552968979</v>
      </c>
      <c r="M14" s="52">
        <f t="shared" si="7"/>
        <v>0.0022665588185191154</v>
      </c>
      <c r="N14" s="56" t="e">
        <f t="shared" si="8"/>
        <v>#VALUE!</v>
      </c>
      <c r="O14" s="55" t="e">
        <f t="shared" si="9"/>
        <v>#VALUE!</v>
      </c>
      <c r="P14" s="55" t="e">
        <f t="shared" si="10"/>
        <v>#VALUE!</v>
      </c>
      <c r="Q14" s="78" t="e">
        <f t="shared" si="11"/>
        <v>#VALUE!</v>
      </c>
      <c r="R14" s="56" t="e">
        <f t="shared" si="12"/>
        <v>#VALUE!</v>
      </c>
      <c r="S14" s="55" t="e">
        <f t="shared" si="13"/>
        <v>#VALUE!</v>
      </c>
      <c r="T14" s="55" t="e">
        <f t="shared" si="14"/>
        <v>#VALUE!</v>
      </c>
      <c r="U14" s="57" t="e">
        <f t="shared" si="15"/>
        <v>#VALUE!</v>
      </c>
    </row>
    <row r="15" spans="1:21" ht="12.75">
      <c r="A15" s="6">
        <v>4117002420</v>
      </c>
      <c r="B15" s="5">
        <v>3475482.03</v>
      </c>
      <c r="C15" s="5">
        <v>5748698.6</v>
      </c>
      <c r="D15" s="5">
        <v>32475418.493</v>
      </c>
      <c r="E15" s="18">
        <v>5746839.505</v>
      </c>
      <c r="F15" s="22">
        <f t="shared" si="0"/>
        <v>-100896385.45310962</v>
      </c>
      <c r="G15" s="8">
        <f t="shared" si="1"/>
        <v>-100903604.60932834</v>
      </c>
      <c r="H15" s="8">
        <f t="shared" si="2"/>
        <v>491398065.7372625</v>
      </c>
      <c r="I15" s="8">
        <f t="shared" si="3"/>
        <v>20718048.5519338</v>
      </c>
      <c r="J15" s="8">
        <f t="shared" si="4"/>
        <v>20727713.137268335</v>
      </c>
      <c r="K15" s="19">
        <f t="shared" si="5"/>
        <v>491592120.306739</v>
      </c>
      <c r="L15" s="37">
        <f t="shared" si="6"/>
        <v>-0.006586082279682159</v>
      </c>
      <c r="M15" s="52">
        <f t="shared" si="7"/>
        <v>-0.00723851565271616</v>
      </c>
      <c r="N15" s="56" t="e">
        <f t="shared" si="8"/>
        <v>#VALUE!</v>
      </c>
      <c r="O15" s="55" t="e">
        <f t="shared" si="9"/>
        <v>#VALUE!</v>
      </c>
      <c r="P15" s="55" t="e">
        <f t="shared" si="10"/>
        <v>#VALUE!</v>
      </c>
      <c r="Q15" s="78" t="e">
        <f t="shared" si="11"/>
        <v>#VALUE!</v>
      </c>
      <c r="R15" s="56" t="e">
        <f t="shared" si="12"/>
        <v>#VALUE!</v>
      </c>
      <c r="S15" s="55" t="e">
        <f t="shared" si="13"/>
        <v>#VALUE!</v>
      </c>
      <c r="T15" s="55" t="e">
        <f t="shared" si="14"/>
        <v>#VALUE!</v>
      </c>
      <c r="U15" s="57" t="e">
        <f t="shared" si="15"/>
        <v>#VALUE!</v>
      </c>
    </row>
    <row r="16" spans="1:21" ht="12.75">
      <c r="A16" s="6">
        <v>4117003040</v>
      </c>
      <c r="B16" s="5">
        <v>3473679.46</v>
      </c>
      <c r="C16" s="5">
        <v>5746948.78</v>
      </c>
      <c r="D16" s="5">
        <v>32473616.603</v>
      </c>
      <c r="E16" s="18">
        <v>5745090.452</v>
      </c>
      <c r="F16" s="22">
        <f t="shared" si="0"/>
        <v>-129731872.15739141</v>
      </c>
      <c r="G16" s="8">
        <f t="shared" si="1"/>
        <v>-129738361.74806477</v>
      </c>
      <c r="H16" s="8">
        <f t="shared" si="2"/>
        <v>416897327.52665776</v>
      </c>
      <c r="I16" s="8">
        <f t="shared" si="3"/>
        <v>40372531.673600376</v>
      </c>
      <c r="J16" s="8">
        <f t="shared" si="4"/>
        <v>40390344.371966325</v>
      </c>
      <c r="K16" s="19">
        <f t="shared" si="5"/>
        <v>417060403.4564545</v>
      </c>
      <c r="L16" s="37">
        <f t="shared" si="6"/>
        <v>0.006602469831705093</v>
      </c>
      <c r="M16" s="52">
        <f t="shared" si="7"/>
        <v>-0.05322285462170839</v>
      </c>
      <c r="N16" s="56" t="e">
        <f t="shared" si="8"/>
        <v>#VALUE!</v>
      </c>
      <c r="O16" s="55" t="e">
        <f t="shared" si="9"/>
        <v>#VALUE!</v>
      </c>
      <c r="P16" s="55" t="e">
        <f t="shared" si="10"/>
        <v>#VALUE!</v>
      </c>
      <c r="Q16" s="78" t="e">
        <f t="shared" si="11"/>
        <v>#VALUE!</v>
      </c>
      <c r="R16" s="56" t="e">
        <f t="shared" si="12"/>
        <v>#VALUE!</v>
      </c>
      <c r="S16" s="55" t="e">
        <f t="shared" si="13"/>
        <v>#VALUE!</v>
      </c>
      <c r="T16" s="55" t="e">
        <f t="shared" si="14"/>
        <v>#VALUE!</v>
      </c>
      <c r="U16" s="57" t="e">
        <f t="shared" si="15"/>
        <v>#VALUE!</v>
      </c>
    </row>
    <row r="17" spans="1:21" ht="12.75">
      <c r="A17" s="6">
        <v>4117003202</v>
      </c>
      <c r="B17" s="5">
        <v>3475818.75</v>
      </c>
      <c r="C17" s="5">
        <v>5751084.74</v>
      </c>
      <c r="D17" s="5">
        <v>32475755.141</v>
      </c>
      <c r="E17" s="18">
        <v>5749224.672</v>
      </c>
      <c r="F17" s="22">
        <f t="shared" si="0"/>
        <v>-103487459.14292875</v>
      </c>
      <c r="G17" s="8">
        <f t="shared" si="1"/>
        <v>-103496820.25450663</v>
      </c>
      <c r="H17" s="8">
        <f t="shared" si="2"/>
        <v>602857354.8691721</v>
      </c>
      <c r="I17" s="8">
        <f t="shared" si="3"/>
        <v>17766429.937369913</v>
      </c>
      <c r="J17" s="8">
        <f t="shared" si="4"/>
        <v>17775076.18044096</v>
      </c>
      <c r="K17" s="19">
        <f t="shared" si="5"/>
        <v>603096188.5646876</v>
      </c>
      <c r="L17" s="37">
        <f t="shared" si="6"/>
        <v>-0.03577563539147377</v>
      </c>
      <c r="M17" s="52">
        <f t="shared" si="7"/>
        <v>0.011700433678925037</v>
      </c>
      <c r="N17" s="56" t="e">
        <f t="shared" si="8"/>
        <v>#VALUE!</v>
      </c>
      <c r="O17" s="55" t="e">
        <f t="shared" si="9"/>
        <v>#VALUE!</v>
      </c>
      <c r="P17" s="55" t="e">
        <f t="shared" si="10"/>
        <v>#VALUE!</v>
      </c>
      <c r="Q17" s="78" t="e">
        <f t="shared" si="11"/>
        <v>#VALUE!</v>
      </c>
      <c r="R17" s="56" t="e">
        <f t="shared" si="12"/>
        <v>#VALUE!</v>
      </c>
      <c r="S17" s="55" t="e">
        <f t="shared" si="13"/>
        <v>#VALUE!</v>
      </c>
      <c r="T17" s="55" t="e">
        <f t="shared" si="14"/>
        <v>#VALUE!</v>
      </c>
      <c r="U17" s="57" t="e">
        <f t="shared" si="15"/>
        <v>#VALUE!</v>
      </c>
    </row>
    <row r="18" spans="1:21" ht="12.75">
      <c r="A18" s="6">
        <v>4117003601</v>
      </c>
      <c r="B18" s="5">
        <v>3474447.12</v>
      </c>
      <c r="C18" s="5">
        <v>5740392.79</v>
      </c>
      <c r="D18" s="5">
        <v>32474383.862</v>
      </c>
      <c r="E18" s="18">
        <v>5738536.936</v>
      </c>
      <c r="F18" s="22">
        <f t="shared" si="0"/>
        <v>-77445838.31781907</v>
      </c>
      <c r="G18" s="8">
        <f t="shared" si="1"/>
        <v>-77448346.43982734</v>
      </c>
      <c r="H18" s="8">
        <f t="shared" si="2"/>
        <v>192191388.33566713</v>
      </c>
      <c r="I18" s="8">
        <f t="shared" si="3"/>
        <v>31208745.45057948</v>
      </c>
      <c r="J18" s="8">
        <f t="shared" si="4"/>
        <v>31222165.89769366</v>
      </c>
      <c r="K18" s="19">
        <f t="shared" si="5"/>
        <v>192267808.17209336</v>
      </c>
      <c r="L18" s="37">
        <f t="shared" si="6"/>
        <v>0.012063328176736832</v>
      </c>
      <c r="M18" s="52">
        <f t="shared" si="7"/>
        <v>0.07082585152238607</v>
      </c>
      <c r="N18" s="56" t="e">
        <f t="shared" si="8"/>
        <v>#VALUE!</v>
      </c>
      <c r="O18" s="55" t="e">
        <f t="shared" si="9"/>
        <v>#VALUE!</v>
      </c>
      <c r="P18" s="55" t="e">
        <f t="shared" si="10"/>
        <v>#VALUE!</v>
      </c>
      <c r="Q18" s="78" t="e">
        <f t="shared" si="11"/>
        <v>#VALUE!</v>
      </c>
      <c r="R18" s="56" t="e">
        <f t="shared" si="12"/>
        <v>#VALUE!</v>
      </c>
      <c r="S18" s="55" t="e">
        <f t="shared" si="13"/>
        <v>#VALUE!</v>
      </c>
      <c r="T18" s="55" t="e">
        <f t="shared" si="14"/>
        <v>#VALUE!</v>
      </c>
      <c r="U18" s="57" t="e">
        <f t="shared" si="15"/>
        <v>#VALUE!</v>
      </c>
    </row>
    <row r="19" spans="1:21" ht="12.75">
      <c r="A19" s="6">
        <v>4117003610</v>
      </c>
      <c r="B19" s="5">
        <v>3474683.22</v>
      </c>
      <c r="C19" s="5">
        <v>5740629.77</v>
      </c>
      <c r="D19" s="5">
        <v>32474619.86</v>
      </c>
      <c r="E19" s="18">
        <v>5738773.824</v>
      </c>
      <c r="F19" s="22">
        <f t="shared" si="0"/>
        <v>-75441146.67158662</v>
      </c>
      <c r="G19" s="8">
        <f t="shared" si="1"/>
        <v>-75443594.32847312</v>
      </c>
      <c r="H19" s="8">
        <f t="shared" si="2"/>
        <v>198816905.3264908</v>
      </c>
      <c r="I19" s="8">
        <f t="shared" si="3"/>
        <v>28627099.16855177</v>
      </c>
      <c r="J19" s="8">
        <f t="shared" si="4"/>
        <v>28639406.69132843</v>
      </c>
      <c r="K19" s="19">
        <f t="shared" si="5"/>
        <v>198895928.7073683</v>
      </c>
      <c r="L19" s="37">
        <f t="shared" si="6"/>
        <v>0.023376766592264175</v>
      </c>
      <c r="M19" s="52">
        <f t="shared" si="7"/>
        <v>0.06528818979859352</v>
      </c>
      <c r="N19" s="56" t="e">
        <f t="shared" si="8"/>
        <v>#VALUE!</v>
      </c>
      <c r="O19" s="55" t="e">
        <f t="shared" si="9"/>
        <v>#VALUE!</v>
      </c>
      <c r="P19" s="55" t="e">
        <f t="shared" si="10"/>
        <v>#VALUE!</v>
      </c>
      <c r="Q19" s="78" t="e">
        <f t="shared" si="11"/>
        <v>#VALUE!</v>
      </c>
      <c r="R19" s="56" t="e">
        <f t="shared" si="12"/>
        <v>#VALUE!</v>
      </c>
      <c r="S19" s="55" t="e">
        <f t="shared" si="13"/>
        <v>#VALUE!</v>
      </c>
      <c r="T19" s="55" t="e">
        <f t="shared" si="14"/>
        <v>#VALUE!</v>
      </c>
      <c r="U19" s="57" t="e">
        <f t="shared" si="15"/>
        <v>#VALUE!</v>
      </c>
    </row>
    <row r="20" spans="1:21" ht="12.75">
      <c r="A20" s="6">
        <v>4117005120</v>
      </c>
      <c r="B20" s="5">
        <v>3472136.393</v>
      </c>
      <c r="C20" s="5">
        <v>5741056.892</v>
      </c>
      <c r="D20" s="5">
        <v>32472074.04</v>
      </c>
      <c r="E20" s="18">
        <v>5739200.837</v>
      </c>
      <c r="F20" s="22">
        <f t="shared" si="0"/>
        <v>-114717136.1645028</v>
      </c>
      <c r="G20" s="8">
        <f t="shared" si="1"/>
        <v>-114720066.47116596</v>
      </c>
      <c r="H20" s="8">
        <f t="shared" si="2"/>
        <v>211042804.55543813</v>
      </c>
      <c r="I20" s="8">
        <f t="shared" si="3"/>
        <v>62358712.08163606</v>
      </c>
      <c r="J20" s="8">
        <f t="shared" si="4"/>
        <v>62384830.47354122</v>
      </c>
      <c r="K20" s="19">
        <f t="shared" si="5"/>
        <v>211125805.01071972</v>
      </c>
      <c r="L20" s="37">
        <f t="shared" si="6"/>
        <v>0.03561670705676079</v>
      </c>
      <c r="M20" s="52">
        <f t="shared" si="7"/>
        <v>0.03933622781187296</v>
      </c>
      <c r="N20" s="56" t="e">
        <f t="shared" si="8"/>
        <v>#VALUE!</v>
      </c>
      <c r="O20" s="55" t="e">
        <f t="shared" si="9"/>
        <v>#VALUE!</v>
      </c>
      <c r="P20" s="55" t="e">
        <f t="shared" si="10"/>
        <v>#VALUE!</v>
      </c>
      <c r="Q20" s="78" t="e">
        <f t="shared" si="11"/>
        <v>#VALUE!</v>
      </c>
      <c r="R20" s="56" t="e">
        <f t="shared" si="12"/>
        <v>#VALUE!</v>
      </c>
      <c r="S20" s="55" t="e">
        <f t="shared" si="13"/>
        <v>#VALUE!</v>
      </c>
      <c r="T20" s="55" t="e">
        <f t="shared" si="14"/>
        <v>#VALUE!</v>
      </c>
      <c r="U20" s="57" t="e">
        <f t="shared" si="15"/>
        <v>#VALUE!</v>
      </c>
    </row>
    <row r="21" spans="1:21" ht="12.75">
      <c r="A21" s="6">
        <v>4117005303</v>
      </c>
      <c r="B21" s="5">
        <v>3476848.832</v>
      </c>
      <c r="C21" s="5">
        <v>5740923.723</v>
      </c>
      <c r="D21" s="5">
        <v>32476784.61</v>
      </c>
      <c r="E21" s="18">
        <v>5739067.65</v>
      </c>
      <c r="F21" s="22">
        <f t="shared" si="0"/>
        <v>-45847678.29557849</v>
      </c>
      <c r="G21" s="8">
        <f t="shared" si="1"/>
        <v>-45850121.691374056</v>
      </c>
      <c r="H21" s="8">
        <f t="shared" si="2"/>
        <v>207191103.9965123</v>
      </c>
      <c r="I21" s="8">
        <f t="shared" si="3"/>
        <v>10145810.261982236</v>
      </c>
      <c r="J21" s="8">
        <f t="shared" si="4"/>
        <v>10150391.022408456</v>
      </c>
      <c r="K21" s="19">
        <f t="shared" si="5"/>
        <v>207273602.8986022</v>
      </c>
      <c r="L21" s="37">
        <f t="shared" si="6"/>
        <v>0.027729328721761703</v>
      </c>
      <c r="M21" s="52">
        <f t="shared" si="7"/>
        <v>0.04556635208427906</v>
      </c>
      <c r="N21" s="56" t="e">
        <f t="shared" si="8"/>
        <v>#VALUE!</v>
      </c>
      <c r="O21" s="55" t="e">
        <f t="shared" si="9"/>
        <v>#VALUE!</v>
      </c>
      <c r="P21" s="55" t="e">
        <f t="shared" si="10"/>
        <v>#VALUE!</v>
      </c>
      <c r="Q21" s="78" t="e">
        <f t="shared" si="11"/>
        <v>#VALUE!</v>
      </c>
      <c r="R21" s="56" t="e">
        <f t="shared" si="12"/>
        <v>#VALUE!</v>
      </c>
      <c r="S21" s="55" t="e">
        <f t="shared" si="13"/>
        <v>#VALUE!</v>
      </c>
      <c r="T21" s="55" t="e">
        <f t="shared" si="14"/>
        <v>#VALUE!</v>
      </c>
      <c r="U21" s="57" t="e">
        <f t="shared" si="15"/>
        <v>#VALUE!</v>
      </c>
    </row>
    <row r="22" spans="1:21" ht="12.75">
      <c r="A22" s="6">
        <v>4117005530</v>
      </c>
      <c r="B22" s="5">
        <v>3476042.03</v>
      </c>
      <c r="C22" s="5">
        <v>5741958.235</v>
      </c>
      <c r="D22" s="5">
        <v>32475978.14</v>
      </c>
      <c r="E22" s="18">
        <v>5740101.771</v>
      </c>
      <c r="F22" s="22">
        <f t="shared" si="0"/>
        <v>-61587164.14693727</v>
      </c>
      <c r="G22" s="8">
        <f t="shared" si="1"/>
        <v>-61590033.84033395</v>
      </c>
      <c r="H22" s="8">
        <f t="shared" si="2"/>
        <v>238037095.39522728</v>
      </c>
      <c r="I22" s="8">
        <f t="shared" si="3"/>
        <v>15935144.552331496</v>
      </c>
      <c r="J22" s="8">
        <f t="shared" si="4"/>
        <v>15942210.926154166</v>
      </c>
      <c r="K22" s="19">
        <f t="shared" si="5"/>
        <v>238131556.0663269</v>
      </c>
      <c r="L22" s="37">
        <f t="shared" si="6"/>
        <v>0.0309680737555027</v>
      </c>
      <c r="M22" s="52">
        <f t="shared" si="7"/>
        <v>0.03602575417608023</v>
      </c>
      <c r="N22" s="56" t="e">
        <f t="shared" si="8"/>
        <v>#VALUE!</v>
      </c>
      <c r="O22" s="55" t="e">
        <f t="shared" si="9"/>
        <v>#VALUE!</v>
      </c>
      <c r="P22" s="55" t="e">
        <f t="shared" si="10"/>
        <v>#VALUE!</v>
      </c>
      <c r="Q22" s="78" t="e">
        <f t="shared" si="11"/>
        <v>#VALUE!</v>
      </c>
      <c r="R22" s="56" t="e">
        <f t="shared" si="12"/>
        <v>#VALUE!</v>
      </c>
      <c r="S22" s="55" t="e">
        <f t="shared" si="13"/>
        <v>#VALUE!</v>
      </c>
      <c r="T22" s="55" t="e">
        <f t="shared" si="14"/>
        <v>#VALUE!</v>
      </c>
      <c r="U22" s="57" t="e">
        <f t="shared" si="15"/>
        <v>#VALUE!</v>
      </c>
    </row>
    <row r="23" spans="1:21" ht="12.75">
      <c r="A23" s="6">
        <v>4117005620</v>
      </c>
      <c r="B23" s="5">
        <v>3475249.667</v>
      </c>
      <c r="C23" s="5">
        <v>5742537.389</v>
      </c>
      <c r="D23" s="5">
        <v>32475186.098</v>
      </c>
      <c r="E23" s="18">
        <v>5740680.709</v>
      </c>
      <c r="F23" s="22">
        <f t="shared" si="0"/>
        <v>-76579687.53561018</v>
      </c>
      <c r="G23" s="8">
        <f t="shared" si="1"/>
        <v>-76582837.76720022</v>
      </c>
      <c r="H23" s="8">
        <f t="shared" si="2"/>
        <v>256239954.83709118</v>
      </c>
      <c r="I23" s="8">
        <f t="shared" si="3"/>
        <v>22887491.494178157</v>
      </c>
      <c r="J23" s="8">
        <f t="shared" si="4"/>
        <v>22897496.213681195</v>
      </c>
      <c r="K23" s="19">
        <f t="shared" si="5"/>
        <v>256341418.97829866</v>
      </c>
      <c r="L23" s="37">
        <f t="shared" si="6"/>
        <v>0.03320419415831566</v>
      </c>
      <c r="M23" s="52">
        <f t="shared" si="7"/>
        <v>0.0324715506285429</v>
      </c>
      <c r="N23" s="56" t="e">
        <f t="shared" si="8"/>
        <v>#VALUE!</v>
      </c>
      <c r="O23" s="55" t="e">
        <f t="shared" si="9"/>
        <v>#VALUE!</v>
      </c>
      <c r="P23" s="55" t="e">
        <f t="shared" si="10"/>
        <v>#VALUE!</v>
      </c>
      <c r="Q23" s="78" t="e">
        <f t="shared" si="11"/>
        <v>#VALUE!</v>
      </c>
      <c r="R23" s="56" t="e">
        <f t="shared" si="12"/>
        <v>#VALUE!</v>
      </c>
      <c r="S23" s="55" t="e">
        <f t="shared" si="13"/>
        <v>#VALUE!</v>
      </c>
      <c r="T23" s="55" t="e">
        <f t="shared" si="14"/>
        <v>#VALUE!</v>
      </c>
      <c r="U23" s="57" t="e">
        <f t="shared" si="15"/>
        <v>#VALUE!</v>
      </c>
    </row>
    <row r="24" spans="1:21" ht="12.75">
      <c r="A24" s="6">
        <v>4117005820</v>
      </c>
      <c r="B24" s="5">
        <v>3476422.498</v>
      </c>
      <c r="C24" s="5">
        <v>5743965.866</v>
      </c>
      <c r="D24" s="5">
        <v>32476358.484</v>
      </c>
      <c r="E24" s="18">
        <v>5742108.62</v>
      </c>
      <c r="F24" s="22">
        <f t="shared" si="0"/>
        <v>-62966746.22147149</v>
      </c>
      <c r="G24" s="8">
        <f t="shared" si="1"/>
        <v>-62970510.68408228</v>
      </c>
      <c r="H24" s="8">
        <f t="shared" si="2"/>
        <v>304003313.8228982</v>
      </c>
      <c r="I24" s="8">
        <f t="shared" si="3"/>
        <v>13042779.421776196</v>
      </c>
      <c r="J24" s="8">
        <f t="shared" si="4"/>
        <v>13048724.520786073</v>
      </c>
      <c r="K24" s="19">
        <f t="shared" si="5"/>
        <v>304123701.1838072</v>
      </c>
      <c r="L24" s="37">
        <f t="shared" si="6"/>
        <v>0.03117002174258232</v>
      </c>
      <c r="M24" s="52">
        <f t="shared" si="7"/>
        <v>0.013970484957098961</v>
      </c>
      <c r="N24" s="56" t="e">
        <f t="shared" si="8"/>
        <v>#VALUE!</v>
      </c>
      <c r="O24" s="55" t="e">
        <f t="shared" si="9"/>
        <v>#VALUE!</v>
      </c>
      <c r="P24" s="55" t="e">
        <f t="shared" si="10"/>
        <v>#VALUE!</v>
      </c>
      <c r="Q24" s="78" t="e">
        <f t="shared" si="11"/>
        <v>#VALUE!</v>
      </c>
      <c r="R24" s="56" t="e">
        <f t="shared" si="12"/>
        <v>#VALUE!</v>
      </c>
      <c r="S24" s="55" t="e">
        <f t="shared" si="13"/>
        <v>#VALUE!</v>
      </c>
      <c r="T24" s="55" t="e">
        <f t="shared" si="14"/>
        <v>#VALUE!</v>
      </c>
      <c r="U24" s="57" t="e">
        <f t="shared" si="15"/>
        <v>#VALUE!</v>
      </c>
    </row>
    <row r="25" spans="1:21" ht="12.75">
      <c r="A25" s="6">
        <v>4117006001</v>
      </c>
      <c r="B25" s="5">
        <v>3476680.031</v>
      </c>
      <c r="C25" s="5">
        <v>5744545.177</v>
      </c>
      <c r="D25" s="5">
        <v>32476615.927</v>
      </c>
      <c r="E25" s="18">
        <v>5742687.702</v>
      </c>
      <c r="F25" s="22">
        <f t="shared" si="0"/>
        <v>-60419714.18346443</v>
      </c>
      <c r="G25" s="8">
        <f t="shared" si="1"/>
        <v>-60423819.992352195</v>
      </c>
      <c r="H25" s="8">
        <f t="shared" si="2"/>
        <v>324536164.1785831</v>
      </c>
      <c r="I25" s="8">
        <f t="shared" si="3"/>
        <v>11249254.587855723</v>
      </c>
      <c r="J25" s="8">
        <f t="shared" si="4"/>
        <v>11254473.911809335</v>
      </c>
      <c r="K25" s="19">
        <f t="shared" si="5"/>
        <v>324664676.9139555</v>
      </c>
      <c r="L25" s="37">
        <f t="shared" si="6"/>
        <v>0.02665960043668747</v>
      </c>
      <c r="M25" s="52">
        <f t="shared" si="7"/>
        <v>0.008926397189497948</v>
      </c>
      <c r="N25" s="56" t="e">
        <f t="shared" si="8"/>
        <v>#VALUE!</v>
      </c>
      <c r="O25" s="55" t="e">
        <f t="shared" si="9"/>
        <v>#VALUE!</v>
      </c>
      <c r="P25" s="55" t="e">
        <f t="shared" si="10"/>
        <v>#VALUE!</v>
      </c>
      <c r="Q25" s="78" t="e">
        <f t="shared" si="11"/>
        <v>#VALUE!</v>
      </c>
      <c r="R25" s="56" t="e">
        <f t="shared" si="12"/>
        <v>#VALUE!</v>
      </c>
      <c r="S25" s="55" t="e">
        <f t="shared" si="13"/>
        <v>#VALUE!</v>
      </c>
      <c r="T25" s="55" t="e">
        <f t="shared" si="14"/>
        <v>#VALUE!</v>
      </c>
      <c r="U25" s="57" t="e">
        <f t="shared" si="15"/>
        <v>#VALUE!</v>
      </c>
    </row>
    <row r="26" spans="1:21" ht="12.75">
      <c r="A26" s="6">
        <v>4117006101</v>
      </c>
      <c r="B26" s="5">
        <v>3474807.832</v>
      </c>
      <c r="C26" s="5">
        <v>5744770.002</v>
      </c>
      <c r="D26" s="5">
        <v>32474744.469</v>
      </c>
      <c r="E26" s="18">
        <v>5742912.461</v>
      </c>
      <c r="F26" s="22">
        <f t="shared" si="0"/>
        <v>-95315130.3391744</v>
      </c>
      <c r="G26" s="8">
        <f t="shared" si="1"/>
        <v>-95319406.16322608</v>
      </c>
      <c r="H26" s="8">
        <f t="shared" si="2"/>
        <v>332685900.6328197</v>
      </c>
      <c r="I26" s="8">
        <f t="shared" si="3"/>
        <v>27309187.449840248</v>
      </c>
      <c r="J26" s="8">
        <f t="shared" si="4"/>
        <v>27321192.709986478</v>
      </c>
      <c r="K26" s="19">
        <f t="shared" si="5"/>
        <v>332817220.9404073</v>
      </c>
      <c r="L26" s="37">
        <f t="shared" si="6"/>
        <v>0.03368829935789108</v>
      </c>
      <c r="M26" s="52">
        <f t="shared" si="7"/>
        <v>0.01119688805192709</v>
      </c>
      <c r="N26" s="56" t="e">
        <f t="shared" si="8"/>
        <v>#VALUE!</v>
      </c>
      <c r="O26" s="55" t="e">
        <f t="shared" si="9"/>
        <v>#VALUE!</v>
      </c>
      <c r="P26" s="55" t="e">
        <f t="shared" si="10"/>
        <v>#VALUE!</v>
      </c>
      <c r="Q26" s="78" t="e">
        <f t="shared" si="11"/>
        <v>#VALUE!</v>
      </c>
      <c r="R26" s="56" t="e">
        <f t="shared" si="12"/>
        <v>#VALUE!</v>
      </c>
      <c r="S26" s="55" t="e">
        <f t="shared" si="13"/>
        <v>#VALUE!</v>
      </c>
      <c r="T26" s="55" t="e">
        <f t="shared" si="14"/>
        <v>#VALUE!</v>
      </c>
      <c r="U26" s="57" t="e">
        <f t="shared" si="15"/>
        <v>#VALUE!</v>
      </c>
    </row>
    <row r="27" spans="1:21" ht="12.75">
      <c r="A27" s="6">
        <v>4117006110</v>
      </c>
      <c r="B27" s="5">
        <v>3475131.975</v>
      </c>
      <c r="C27" s="5">
        <v>5744559.31</v>
      </c>
      <c r="D27" s="5">
        <v>32475068.481</v>
      </c>
      <c r="E27" s="18">
        <v>5742701.849</v>
      </c>
      <c r="F27" s="22">
        <f t="shared" si="0"/>
        <v>-88371559.4382835</v>
      </c>
      <c r="G27" s="8">
        <f t="shared" si="1"/>
        <v>-88375714.57710552</v>
      </c>
      <c r="H27" s="8">
        <f t="shared" si="2"/>
        <v>325045825.19069207</v>
      </c>
      <c r="I27" s="8">
        <f t="shared" si="3"/>
        <v>24027072.826022875</v>
      </c>
      <c r="J27" s="8">
        <f t="shared" si="4"/>
        <v>24037691.326918215</v>
      </c>
      <c r="K27" s="19">
        <f t="shared" si="5"/>
        <v>325174186.27039915</v>
      </c>
      <c r="L27" s="37">
        <f t="shared" si="6"/>
        <v>0.03281804174184799</v>
      </c>
      <c r="M27" s="52">
        <f t="shared" si="7"/>
        <v>0.01057595107704401</v>
      </c>
      <c r="N27" s="56" t="e">
        <f t="shared" si="8"/>
        <v>#VALUE!</v>
      </c>
      <c r="O27" s="55" t="e">
        <f t="shared" si="9"/>
        <v>#VALUE!</v>
      </c>
      <c r="P27" s="55" t="e">
        <f t="shared" si="10"/>
        <v>#VALUE!</v>
      </c>
      <c r="Q27" s="78" t="e">
        <f t="shared" si="11"/>
        <v>#VALUE!</v>
      </c>
      <c r="R27" s="56" t="e">
        <f t="shared" si="12"/>
        <v>#VALUE!</v>
      </c>
      <c r="S27" s="55" t="e">
        <f t="shared" si="13"/>
        <v>#VALUE!</v>
      </c>
      <c r="T27" s="55" t="e">
        <f t="shared" si="14"/>
        <v>#VALUE!</v>
      </c>
      <c r="U27" s="57" t="e">
        <f t="shared" si="15"/>
        <v>#VALUE!</v>
      </c>
    </row>
    <row r="28" spans="1:21" ht="12.75">
      <c r="A28" s="6">
        <v>4117006330</v>
      </c>
      <c r="B28" s="5">
        <v>3473337.973</v>
      </c>
      <c r="C28" s="5">
        <v>5745269.889</v>
      </c>
      <c r="D28" s="5">
        <v>32473275.212</v>
      </c>
      <c r="E28" s="18">
        <v>5743412.187</v>
      </c>
      <c r="F28" s="22">
        <f t="shared" si="0"/>
        <v>-125465403.00712444</v>
      </c>
      <c r="G28" s="8">
        <f t="shared" si="1"/>
        <v>-125470451.70155628</v>
      </c>
      <c r="H28" s="8">
        <f t="shared" si="2"/>
        <v>351168327.47423834</v>
      </c>
      <c r="I28" s="8">
        <f t="shared" si="3"/>
        <v>44828076.898183666</v>
      </c>
      <c r="J28" s="8">
        <f t="shared" si="4"/>
        <v>44847489.60910937</v>
      </c>
      <c r="K28" s="19">
        <f t="shared" si="5"/>
        <v>351306263.7602759</v>
      </c>
      <c r="L28" s="37">
        <f t="shared" si="6"/>
        <v>0.02340763434767723</v>
      </c>
      <c r="M28" s="52">
        <f t="shared" si="7"/>
        <v>-0.006507360376417637</v>
      </c>
      <c r="N28" s="56" t="e">
        <f t="shared" si="8"/>
        <v>#VALUE!</v>
      </c>
      <c r="O28" s="55" t="e">
        <f t="shared" si="9"/>
        <v>#VALUE!</v>
      </c>
      <c r="P28" s="55" t="e">
        <f t="shared" si="10"/>
        <v>#VALUE!</v>
      </c>
      <c r="Q28" s="78" t="e">
        <f t="shared" si="11"/>
        <v>#VALUE!</v>
      </c>
      <c r="R28" s="56" t="e">
        <f t="shared" si="12"/>
        <v>#VALUE!</v>
      </c>
      <c r="S28" s="55" t="e">
        <f t="shared" si="13"/>
        <v>#VALUE!</v>
      </c>
      <c r="T28" s="55" t="e">
        <f t="shared" si="14"/>
        <v>#VALUE!</v>
      </c>
      <c r="U28" s="57" t="e">
        <f t="shared" si="15"/>
        <v>#VALUE!</v>
      </c>
    </row>
    <row r="29" spans="1:21" ht="12.75">
      <c r="A29" s="6">
        <v>4117006502</v>
      </c>
      <c r="B29" s="5">
        <v>3475919.613</v>
      </c>
      <c r="C29" s="5">
        <v>5745697.008</v>
      </c>
      <c r="D29" s="5">
        <v>32475855.822</v>
      </c>
      <c r="E29" s="18">
        <v>5743839.094</v>
      </c>
      <c r="F29" s="22">
        <f t="shared" si="0"/>
        <v>-78853478.23016784</v>
      </c>
      <c r="G29" s="8">
        <f t="shared" si="1"/>
        <v>-78858146.26374196</v>
      </c>
      <c r="H29" s="8">
        <f t="shared" si="2"/>
        <v>367354675.1803551</v>
      </c>
      <c r="I29" s="8">
        <f t="shared" si="3"/>
        <v>16927072.22693296</v>
      </c>
      <c r="J29" s="8">
        <f t="shared" si="4"/>
        <v>16934762.656931557</v>
      </c>
      <c r="K29" s="19">
        <f t="shared" si="5"/>
        <v>367499818.85693157</v>
      </c>
      <c r="L29" s="37">
        <f t="shared" si="6"/>
        <v>0.032054539769887924</v>
      </c>
      <c r="M29" s="52">
        <f t="shared" si="7"/>
        <v>6.771925836801529E-05</v>
      </c>
      <c r="N29" s="56" t="e">
        <f t="shared" si="8"/>
        <v>#VALUE!</v>
      </c>
      <c r="O29" s="55" t="e">
        <f t="shared" si="9"/>
        <v>#VALUE!</v>
      </c>
      <c r="P29" s="55" t="e">
        <f t="shared" si="10"/>
        <v>#VALUE!</v>
      </c>
      <c r="Q29" s="78" t="e">
        <f t="shared" si="11"/>
        <v>#VALUE!</v>
      </c>
      <c r="R29" s="56" t="e">
        <f t="shared" si="12"/>
        <v>#VALUE!</v>
      </c>
      <c r="S29" s="55" t="e">
        <f t="shared" si="13"/>
        <v>#VALUE!</v>
      </c>
      <c r="T29" s="55" t="e">
        <f t="shared" si="14"/>
        <v>#VALUE!</v>
      </c>
      <c r="U29" s="57" t="e">
        <f t="shared" si="15"/>
        <v>#VALUE!</v>
      </c>
    </row>
    <row r="30" spans="1:21" ht="12.75">
      <c r="A30" s="6">
        <v>4117006520</v>
      </c>
      <c r="B30" s="5">
        <v>3475949.949</v>
      </c>
      <c r="C30" s="5">
        <v>5745536.49</v>
      </c>
      <c r="D30" s="5">
        <v>32475886.146</v>
      </c>
      <c r="E30" s="18">
        <v>5743678.637</v>
      </c>
      <c r="F30" s="22">
        <f t="shared" si="0"/>
        <v>-77616764.47709501</v>
      </c>
      <c r="G30" s="8">
        <f t="shared" si="1"/>
        <v>-77621383.27704468</v>
      </c>
      <c r="H30" s="8">
        <f t="shared" si="2"/>
        <v>361228464.58464324</v>
      </c>
      <c r="I30" s="8">
        <f t="shared" si="3"/>
        <v>16678421.594289903</v>
      </c>
      <c r="J30" s="8">
        <f t="shared" si="4"/>
        <v>16686006.314394746</v>
      </c>
      <c r="K30" s="19">
        <f t="shared" si="5"/>
        <v>361371233.3380165</v>
      </c>
      <c r="L30" s="37">
        <f t="shared" si="6"/>
        <v>0.029778186231851578</v>
      </c>
      <c r="M30" s="52">
        <f t="shared" si="7"/>
        <v>0.0025202082470059395</v>
      </c>
      <c r="N30" s="56" t="e">
        <f t="shared" si="8"/>
        <v>#VALUE!</v>
      </c>
      <c r="O30" s="55" t="e">
        <f t="shared" si="9"/>
        <v>#VALUE!</v>
      </c>
      <c r="P30" s="55" t="e">
        <f t="shared" si="10"/>
        <v>#VALUE!</v>
      </c>
      <c r="Q30" s="78" t="e">
        <f t="shared" si="11"/>
        <v>#VALUE!</v>
      </c>
      <c r="R30" s="56" t="e">
        <f t="shared" si="12"/>
        <v>#VALUE!</v>
      </c>
      <c r="S30" s="55" t="e">
        <f t="shared" si="13"/>
        <v>#VALUE!</v>
      </c>
      <c r="T30" s="55" t="e">
        <f t="shared" si="14"/>
        <v>#VALUE!</v>
      </c>
      <c r="U30" s="57" t="e">
        <f t="shared" si="15"/>
        <v>#VALUE!</v>
      </c>
    </row>
    <row r="31" spans="1:21" ht="12.75">
      <c r="A31" s="6">
        <v>4117006710</v>
      </c>
      <c r="B31" s="5">
        <v>3474649.927</v>
      </c>
      <c r="C31" s="5">
        <v>5745872.563</v>
      </c>
      <c r="D31" s="5">
        <v>32474586.652</v>
      </c>
      <c r="E31" s="18">
        <v>5744014.611</v>
      </c>
      <c r="F31" s="22">
        <f t="shared" si="0"/>
        <v>-104128751.26238903</v>
      </c>
      <c r="G31" s="8">
        <f t="shared" si="1"/>
        <v>-104133912.04624367</v>
      </c>
      <c r="H31" s="8">
        <f t="shared" si="2"/>
        <v>374114309.1115943</v>
      </c>
      <c r="I31" s="8">
        <f t="shared" si="3"/>
        <v>28984013.605874542</v>
      </c>
      <c r="J31" s="8">
        <f t="shared" si="4"/>
        <v>28996855.409828484</v>
      </c>
      <c r="K31" s="19">
        <f t="shared" si="5"/>
        <v>374261517.1068955</v>
      </c>
      <c r="L31" s="37">
        <f t="shared" si="6"/>
        <v>0.023669090121984482</v>
      </c>
      <c r="M31" s="52">
        <f t="shared" si="7"/>
        <v>-0.014337075874209404</v>
      </c>
      <c r="N31" s="56" t="e">
        <f t="shared" si="8"/>
        <v>#VALUE!</v>
      </c>
      <c r="O31" s="55" t="e">
        <f t="shared" si="9"/>
        <v>#VALUE!</v>
      </c>
      <c r="P31" s="55" t="e">
        <f t="shared" si="10"/>
        <v>#VALUE!</v>
      </c>
      <c r="Q31" s="78" t="e">
        <f t="shared" si="11"/>
        <v>#VALUE!</v>
      </c>
      <c r="R31" s="56" t="e">
        <f t="shared" si="12"/>
        <v>#VALUE!</v>
      </c>
      <c r="S31" s="55" t="e">
        <f t="shared" si="13"/>
        <v>#VALUE!</v>
      </c>
      <c r="T31" s="55" t="e">
        <f t="shared" si="14"/>
        <v>#VALUE!</v>
      </c>
      <c r="U31" s="57" t="e">
        <f t="shared" si="15"/>
        <v>#VALUE!</v>
      </c>
    </row>
    <row r="32" spans="1:21" ht="12.75">
      <c r="A32" s="6">
        <v>4117006920</v>
      </c>
      <c r="B32" s="5">
        <v>3475283.719</v>
      </c>
      <c r="C32" s="5">
        <v>5746653.452</v>
      </c>
      <c r="D32" s="5">
        <v>32475220.209</v>
      </c>
      <c r="E32" s="18">
        <v>5744795.177</v>
      </c>
      <c r="F32" s="22">
        <f t="shared" si="0"/>
        <v>-95580447.05380978</v>
      </c>
      <c r="G32" s="8">
        <f t="shared" si="1"/>
        <v>-95586028.41899863</v>
      </c>
      <c r="H32" s="8">
        <f t="shared" si="2"/>
        <v>404925560.77467895</v>
      </c>
      <c r="I32" s="8">
        <f t="shared" si="3"/>
        <v>22562555.2284408</v>
      </c>
      <c r="J32" s="8">
        <f t="shared" si="4"/>
        <v>22572769.066037465</v>
      </c>
      <c r="K32" s="19">
        <f t="shared" si="5"/>
        <v>405085211.70977813</v>
      </c>
      <c r="L32" s="37">
        <f t="shared" si="6"/>
        <v>0.017217010259628296</v>
      </c>
      <c r="M32" s="52">
        <f t="shared" si="7"/>
        <v>-0.010758566670119762</v>
      </c>
      <c r="N32" s="56" t="e">
        <f t="shared" si="8"/>
        <v>#VALUE!</v>
      </c>
      <c r="O32" s="55" t="e">
        <f t="shared" si="9"/>
        <v>#VALUE!</v>
      </c>
      <c r="P32" s="55" t="e">
        <f t="shared" si="10"/>
        <v>#VALUE!</v>
      </c>
      <c r="Q32" s="78" t="e">
        <f t="shared" si="11"/>
        <v>#VALUE!</v>
      </c>
      <c r="R32" s="56" t="e">
        <f t="shared" si="12"/>
        <v>#VALUE!</v>
      </c>
      <c r="S32" s="55" t="e">
        <f t="shared" si="13"/>
        <v>#VALUE!</v>
      </c>
      <c r="T32" s="55" t="e">
        <f t="shared" si="14"/>
        <v>#VALUE!</v>
      </c>
      <c r="U32" s="57" t="e">
        <f t="shared" si="15"/>
        <v>#VALUE!</v>
      </c>
    </row>
    <row r="33" spans="1:21" ht="12.75">
      <c r="A33" s="6">
        <v>4117007120</v>
      </c>
      <c r="B33" s="5">
        <v>3477008.181</v>
      </c>
      <c r="C33" s="5">
        <v>5746809.868</v>
      </c>
      <c r="D33" s="5">
        <v>32476943.989</v>
      </c>
      <c r="E33" s="18">
        <v>5744951.492</v>
      </c>
      <c r="F33" s="22">
        <f t="shared" si="0"/>
        <v>-61359576.52833754</v>
      </c>
      <c r="G33" s="8">
        <f t="shared" si="1"/>
        <v>-61365034.28511313</v>
      </c>
      <c r="H33" s="8">
        <f t="shared" si="2"/>
        <v>411243022.2261605</v>
      </c>
      <c r="I33" s="8">
        <f t="shared" si="3"/>
        <v>9155979.102086103</v>
      </c>
      <c r="J33" s="8">
        <f t="shared" si="4"/>
        <v>9160421.550293729</v>
      </c>
      <c r="K33" s="19">
        <f t="shared" si="5"/>
        <v>411405962.49508154</v>
      </c>
      <c r="L33" s="37">
        <f t="shared" si="6"/>
        <v>0.015211086720228195</v>
      </c>
      <c r="M33" s="52">
        <f t="shared" si="7"/>
        <v>0.004307100549340248</v>
      </c>
      <c r="N33" s="56" t="e">
        <f t="shared" si="8"/>
        <v>#VALUE!</v>
      </c>
      <c r="O33" s="55" t="e">
        <f t="shared" si="9"/>
        <v>#VALUE!</v>
      </c>
      <c r="P33" s="55" t="e">
        <f t="shared" si="10"/>
        <v>#VALUE!</v>
      </c>
      <c r="Q33" s="78" t="e">
        <f t="shared" si="11"/>
        <v>#VALUE!</v>
      </c>
      <c r="R33" s="56" t="e">
        <f t="shared" si="12"/>
        <v>#VALUE!</v>
      </c>
      <c r="S33" s="55" t="e">
        <f t="shared" si="13"/>
        <v>#VALUE!</v>
      </c>
      <c r="T33" s="55" t="e">
        <f t="shared" si="14"/>
        <v>#VALUE!</v>
      </c>
      <c r="U33" s="57" t="e">
        <f t="shared" si="15"/>
        <v>#VALUE!</v>
      </c>
    </row>
    <row r="34" spans="1:21" ht="12.75">
      <c r="A34" s="6">
        <v>4117007303</v>
      </c>
      <c r="B34" s="5">
        <v>3476261.57</v>
      </c>
      <c r="C34" s="5">
        <v>5747801.485</v>
      </c>
      <c r="D34" s="5">
        <v>32476197.693</v>
      </c>
      <c r="E34" s="18">
        <v>5745942.727</v>
      </c>
      <c r="F34" s="22">
        <f t="shared" si="0"/>
        <v>-80236637.34951746</v>
      </c>
      <c r="G34" s="8">
        <f t="shared" si="1"/>
        <v>-80242813.03194726</v>
      </c>
      <c r="H34" s="8">
        <f t="shared" si="2"/>
        <v>452436455.9712563</v>
      </c>
      <c r="I34" s="8">
        <f t="shared" si="3"/>
        <v>14230536.474626007</v>
      </c>
      <c r="J34" s="8">
        <f t="shared" si="4"/>
        <v>14237263.360203877</v>
      </c>
      <c r="K34" s="19">
        <f t="shared" si="5"/>
        <v>452615489.1404793</v>
      </c>
      <c r="L34" s="37">
        <f t="shared" si="6"/>
        <v>0.010910667479038239</v>
      </c>
      <c r="M34" s="52">
        <f t="shared" si="7"/>
        <v>0.0020070895552635193</v>
      </c>
      <c r="N34" s="56" t="e">
        <f t="shared" si="8"/>
        <v>#VALUE!</v>
      </c>
      <c r="O34" s="55" t="e">
        <f t="shared" si="9"/>
        <v>#VALUE!</v>
      </c>
      <c r="P34" s="55" t="e">
        <f t="shared" si="10"/>
        <v>#VALUE!</v>
      </c>
      <c r="Q34" s="78" t="e">
        <f t="shared" si="11"/>
        <v>#VALUE!</v>
      </c>
      <c r="R34" s="56" t="e">
        <f t="shared" si="12"/>
        <v>#VALUE!</v>
      </c>
      <c r="S34" s="55" t="e">
        <f t="shared" si="13"/>
        <v>#VALUE!</v>
      </c>
      <c r="T34" s="55" t="e">
        <f t="shared" si="14"/>
        <v>#VALUE!</v>
      </c>
      <c r="U34" s="57" t="e">
        <f t="shared" si="15"/>
        <v>#VALUE!</v>
      </c>
    </row>
    <row r="35" spans="1:21" ht="12.75">
      <c r="A35" s="6">
        <v>4117007510</v>
      </c>
      <c r="B35" s="5">
        <v>3475065.727</v>
      </c>
      <c r="C35" s="5">
        <v>5747780.184</v>
      </c>
      <c r="D35" s="5">
        <v>32475002.333</v>
      </c>
      <c r="E35" s="18">
        <v>5745921.468</v>
      </c>
      <c r="F35" s="22">
        <f t="shared" si="0"/>
        <v>-105561838.64379427</v>
      </c>
      <c r="G35" s="8">
        <f t="shared" si="1"/>
        <v>-105568387.11475049</v>
      </c>
      <c r="H35" s="8">
        <f t="shared" si="2"/>
        <v>451531634.2014936</v>
      </c>
      <c r="I35" s="8">
        <f t="shared" si="3"/>
        <v>24680425.91567339</v>
      </c>
      <c r="J35" s="8">
        <f t="shared" si="4"/>
        <v>24691684.803278353</v>
      </c>
      <c r="K35" s="19">
        <f t="shared" si="5"/>
        <v>451709595.4713846</v>
      </c>
      <c r="L35" s="37">
        <f t="shared" si="6"/>
        <v>0.003438282757997513</v>
      </c>
      <c r="M35" s="52">
        <f t="shared" si="7"/>
        <v>-0.015084357932209969</v>
      </c>
      <c r="N35" s="56" t="e">
        <f t="shared" si="8"/>
        <v>#VALUE!</v>
      </c>
      <c r="O35" s="55" t="e">
        <f t="shared" si="9"/>
        <v>#VALUE!</v>
      </c>
      <c r="P35" s="55" t="e">
        <f t="shared" si="10"/>
        <v>#VALUE!</v>
      </c>
      <c r="Q35" s="78" t="e">
        <f t="shared" si="11"/>
        <v>#VALUE!</v>
      </c>
      <c r="R35" s="56" t="e">
        <f t="shared" si="12"/>
        <v>#VALUE!</v>
      </c>
      <c r="S35" s="55" t="e">
        <f t="shared" si="13"/>
        <v>#VALUE!</v>
      </c>
      <c r="T35" s="55" t="e">
        <f t="shared" si="14"/>
        <v>#VALUE!</v>
      </c>
      <c r="U35" s="57" t="e">
        <f t="shared" si="15"/>
        <v>#VALUE!</v>
      </c>
    </row>
    <row r="36" spans="1:21" ht="12.75">
      <c r="A36" s="6">
        <v>4117007720</v>
      </c>
      <c r="B36" s="5">
        <v>3473678.307</v>
      </c>
      <c r="C36" s="5">
        <v>5747885.43</v>
      </c>
      <c r="D36" s="5">
        <v>32473615.464</v>
      </c>
      <c r="E36" s="18">
        <v>5746026.706</v>
      </c>
      <c r="F36" s="22">
        <f t="shared" si="0"/>
        <v>-135706303.54189554</v>
      </c>
      <c r="G36" s="8">
        <f t="shared" si="1"/>
        <v>-135713191.01183578</v>
      </c>
      <c r="H36" s="8">
        <f t="shared" si="2"/>
        <v>456015342.26586705</v>
      </c>
      <c r="I36" s="8">
        <f t="shared" si="3"/>
        <v>40387096.19413164</v>
      </c>
      <c r="J36" s="8">
        <f t="shared" si="4"/>
        <v>40405001.115025565</v>
      </c>
      <c r="K36" s="19">
        <f t="shared" si="5"/>
        <v>456194355.6600817</v>
      </c>
      <c r="L36" s="37">
        <f t="shared" si="6"/>
        <v>0.005932461470365524</v>
      </c>
      <c r="M36" s="52">
        <f t="shared" si="7"/>
        <v>-0.0298956586048007</v>
      </c>
      <c r="N36" s="56" t="e">
        <f t="shared" si="8"/>
        <v>#VALUE!</v>
      </c>
      <c r="O36" s="55" t="e">
        <f t="shared" si="9"/>
        <v>#VALUE!</v>
      </c>
      <c r="P36" s="55" t="e">
        <f t="shared" si="10"/>
        <v>#VALUE!</v>
      </c>
      <c r="Q36" s="78" t="e">
        <f t="shared" si="11"/>
        <v>#VALUE!</v>
      </c>
      <c r="R36" s="56" t="e">
        <f t="shared" si="12"/>
        <v>#VALUE!</v>
      </c>
      <c r="S36" s="55" t="e">
        <f t="shared" si="13"/>
        <v>#VALUE!</v>
      </c>
      <c r="T36" s="55" t="e">
        <f t="shared" si="14"/>
        <v>#VALUE!</v>
      </c>
      <c r="U36" s="57" t="e">
        <f t="shared" si="15"/>
        <v>#VALUE!</v>
      </c>
    </row>
    <row r="37" spans="1:21" ht="12.75">
      <c r="A37" s="6">
        <v>4117007920</v>
      </c>
      <c r="B37" s="5">
        <v>3474485.598</v>
      </c>
      <c r="C37" s="5">
        <v>5748664.916</v>
      </c>
      <c r="D37" s="5">
        <v>32474422.449</v>
      </c>
      <c r="E37" s="18">
        <v>5746805.858</v>
      </c>
      <c r="F37" s="22">
        <f t="shared" si="0"/>
        <v>-122793715.55567992</v>
      </c>
      <c r="G37" s="8">
        <f t="shared" si="1"/>
        <v>-122800937.09085517</v>
      </c>
      <c r="H37" s="8">
        <f t="shared" si="2"/>
        <v>489906639.27875113</v>
      </c>
      <c r="I37" s="8">
        <f t="shared" si="3"/>
        <v>30779708.071124006</v>
      </c>
      <c r="J37" s="8">
        <f t="shared" si="4"/>
        <v>30793640.96507484</v>
      </c>
      <c r="K37" s="19">
        <f t="shared" si="5"/>
        <v>490099579.9231596</v>
      </c>
      <c r="L37" s="37">
        <f t="shared" si="6"/>
        <v>0.0014266632497310638</v>
      </c>
      <c r="M37" s="52">
        <f t="shared" si="7"/>
        <v>-0.01714308187365532</v>
      </c>
      <c r="N37" s="56" t="e">
        <f t="shared" si="8"/>
        <v>#VALUE!</v>
      </c>
      <c r="O37" s="55" t="e">
        <f t="shared" si="9"/>
        <v>#VALUE!</v>
      </c>
      <c r="P37" s="55" t="e">
        <f t="shared" si="10"/>
        <v>#VALUE!</v>
      </c>
      <c r="Q37" s="78" t="e">
        <f t="shared" si="11"/>
        <v>#VALUE!</v>
      </c>
      <c r="R37" s="56" t="e">
        <f t="shared" si="12"/>
        <v>#VALUE!</v>
      </c>
      <c r="S37" s="55" t="e">
        <f t="shared" si="13"/>
        <v>#VALUE!</v>
      </c>
      <c r="T37" s="55" t="e">
        <f t="shared" si="14"/>
        <v>#VALUE!</v>
      </c>
      <c r="U37" s="57" t="e">
        <f t="shared" si="15"/>
        <v>#VALUE!</v>
      </c>
    </row>
    <row r="38" spans="1:21" ht="12.75">
      <c r="A38" s="6">
        <v>4117008102</v>
      </c>
      <c r="B38" s="5">
        <v>3476842.875</v>
      </c>
      <c r="C38" s="5">
        <v>5748987.35</v>
      </c>
      <c r="D38" s="5">
        <v>32476778.796</v>
      </c>
      <c r="E38" s="18">
        <v>5747128.115</v>
      </c>
      <c r="F38" s="22">
        <f t="shared" si="0"/>
        <v>-71657126.78387795</v>
      </c>
      <c r="G38" s="8">
        <f t="shared" si="1"/>
        <v>-71664248.86954825</v>
      </c>
      <c r="H38" s="8">
        <f t="shared" si="2"/>
        <v>504280029.4350518</v>
      </c>
      <c r="I38" s="8">
        <f t="shared" si="3"/>
        <v>10183338.35839119</v>
      </c>
      <c r="J38" s="8">
        <f t="shared" si="4"/>
        <v>10188384.128999777</v>
      </c>
      <c r="K38" s="19">
        <f t="shared" si="5"/>
        <v>504479755.7143674</v>
      </c>
      <c r="L38" s="37">
        <f t="shared" si="6"/>
        <v>-0.0020920000970363617</v>
      </c>
      <c r="M38" s="52">
        <f t="shared" si="7"/>
        <v>-0.0008311904966831207</v>
      </c>
      <c r="N38" s="56" t="e">
        <f t="shared" si="8"/>
        <v>#VALUE!</v>
      </c>
      <c r="O38" s="55" t="e">
        <f t="shared" si="9"/>
        <v>#VALUE!</v>
      </c>
      <c r="P38" s="55" t="e">
        <f t="shared" si="10"/>
        <v>#VALUE!</v>
      </c>
      <c r="Q38" s="78" t="e">
        <f t="shared" si="11"/>
        <v>#VALUE!</v>
      </c>
      <c r="R38" s="56" t="e">
        <f t="shared" si="12"/>
        <v>#VALUE!</v>
      </c>
      <c r="S38" s="55" t="e">
        <f t="shared" si="13"/>
        <v>#VALUE!</v>
      </c>
      <c r="T38" s="55" t="e">
        <f t="shared" si="14"/>
        <v>#VALUE!</v>
      </c>
      <c r="U38" s="57" t="e">
        <f t="shared" si="15"/>
        <v>#VALUE!</v>
      </c>
    </row>
    <row r="39" spans="1:21" ht="12.75">
      <c r="A39" s="6">
        <v>4117008310</v>
      </c>
      <c r="B39" s="5">
        <v>3476209.011</v>
      </c>
      <c r="C39" s="5">
        <v>5749823.705</v>
      </c>
      <c r="D39" s="5">
        <v>32476145.208</v>
      </c>
      <c r="E39" s="18">
        <v>5747964.145</v>
      </c>
      <c r="F39" s="22">
        <f t="shared" si="0"/>
        <v>-89086075.06970088</v>
      </c>
      <c r="G39" s="8">
        <f t="shared" si="1"/>
        <v>-89094069.34572932</v>
      </c>
      <c r="H39" s="8">
        <f t="shared" si="2"/>
        <v>542534625.530266</v>
      </c>
      <c r="I39" s="8">
        <f t="shared" si="3"/>
        <v>14629556.486355543</v>
      </c>
      <c r="J39" s="8">
        <f t="shared" si="4"/>
        <v>14636660.1820961</v>
      </c>
      <c r="K39" s="19">
        <f t="shared" si="5"/>
        <v>542749360.4351379</v>
      </c>
      <c r="L39" s="37">
        <f t="shared" si="6"/>
        <v>-0.014387495815753937</v>
      </c>
      <c r="M39" s="52">
        <f t="shared" si="7"/>
        <v>9.74796712398529E-05</v>
      </c>
      <c r="N39" s="56" t="e">
        <f t="shared" si="8"/>
        <v>#VALUE!</v>
      </c>
      <c r="O39" s="55" t="e">
        <f t="shared" si="9"/>
        <v>#VALUE!</v>
      </c>
      <c r="P39" s="55" t="e">
        <f t="shared" si="10"/>
        <v>#VALUE!</v>
      </c>
      <c r="Q39" s="78" t="e">
        <f t="shared" si="11"/>
        <v>#VALUE!</v>
      </c>
      <c r="R39" s="56" t="e">
        <f t="shared" si="12"/>
        <v>#VALUE!</v>
      </c>
      <c r="S39" s="55" t="e">
        <f t="shared" si="13"/>
        <v>#VALUE!</v>
      </c>
      <c r="T39" s="55" t="e">
        <f t="shared" si="14"/>
        <v>#VALUE!</v>
      </c>
      <c r="U39" s="57" t="e">
        <f t="shared" si="15"/>
        <v>#VALUE!</v>
      </c>
    </row>
    <row r="40" spans="1:21" ht="12.75">
      <c r="A40" s="6">
        <v>4117008410</v>
      </c>
      <c r="B40" s="5">
        <v>3474700.563</v>
      </c>
      <c r="C40" s="5">
        <v>5749935.281</v>
      </c>
      <c r="D40" s="5">
        <v>32474637.346</v>
      </c>
      <c r="E40" s="18">
        <v>5748075.706</v>
      </c>
      <c r="F40" s="22">
        <f t="shared" si="0"/>
        <v>-124809608.87435368</v>
      </c>
      <c r="G40" s="8">
        <f t="shared" si="1"/>
        <v>-124817543.9310768</v>
      </c>
      <c r="H40" s="8">
        <f t="shared" si="2"/>
        <v>547744463.257963</v>
      </c>
      <c r="I40" s="8">
        <f t="shared" si="3"/>
        <v>28441052.139596738</v>
      </c>
      <c r="J40" s="8">
        <f t="shared" si="4"/>
        <v>28454082.572948482</v>
      </c>
      <c r="K40" s="19">
        <f t="shared" si="5"/>
        <v>547960577.7189088</v>
      </c>
      <c r="L40" s="37">
        <f t="shared" si="6"/>
        <v>0.0013501457870006561</v>
      </c>
      <c r="M40" s="52">
        <f t="shared" si="7"/>
        <v>-0.008569360710680485</v>
      </c>
      <c r="N40" s="56" t="e">
        <f t="shared" si="8"/>
        <v>#VALUE!</v>
      </c>
      <c r="O40" s="55" t="e">
        <f t="shared" si="9"/>
        <v>#VALUE!</v>
      </c>
      <c r="P40" s="55" t="e">
        <f t="shared" si="10"/>
        <v>#VALUE!</v>
      </c>
      <c r="Q40" s="78" t="e">
        <f t="shared" si="11"/>
        <v>#VALUE!</v>
      </c>
      <c r="R40" s="56" t="e">
        <f t="shared" si="12"/>
        <v>#VALUE!</v>
      </c>
      <c r="S40" s="55" t="e">
        <f t="shared" si="13"/>
        <v>#VALUE!</v>
      </c>
      <c r="T40" s="55" t="e">
        <f t="shared" si="14"/>
        <v>#VALUE!</v>
      </c>
      <c r="U40" s="57" t="e">
        <f t="shared" si="15"/>
        <v>#VALUE!</v>
      </c>
    </row>
    <row r="41" spans="1:21" ht="12.75">
      <c r="A41" s="6">
        <v>4117008810</v>
      </c>
      <c r="B41" s="5">
        <v>3474414.456</v>
      </c>
      <c r="C41" s="5">
        <v>5751124.05</v>
      </c>
      <c r="D41" s="5">
        <v>32474351.379</v>
      </c>
      <c r="E41" s="18">
        <v>5749264.012</v>
      </c>
      <c r="F41" s="22">
        <f t="shared" si="0"/>
        <v>-138181904.0918226</v>
      </c>
      <c r="G41" s="8">
        <f t="shared" si="1"/>
        <v>-138190943.04985327</v>
      </c>
      <c r="H41" s="8">
        <f t="shared" si="2"/>
        <v>604790007.044016</v>
      </c>
      <c r="I41" s="8">
        <f t="shared" si="3"/>
        <v>31573748.601113357</v>
      </c>
      <c r="J41" s="8">
        <f t="shared" si="4"/>
        <v>31588264.782616008</v>
      </c>
      <c r="K41" s="19">
        <f t="shared" si="5"/>
        <v>605028485.120648</v>
      </c>
      <c r="L41" s="37">
        <f t="shared" si="6"/>
        <v>-0.008473444730043411</v>
      </c>
      <c r="M41" s="52">
        <f t="shared" si="7"/>
        <v>-0.014643363654613495</v>
      </c>
      <c r="N41" s="56" t="e">
        <f t="shared" si="8"/>
        <v>#VALUE!</v>
      </c>
      <c r="O41" s="55" t="e">
        <f t="shared" si="9"/>
        <v>#VALUE!</v>
      </c>
      <c r="P41" s="55" t="e">
        <f t="shared" si="10"/>
        <v>#VALUE!</v>
      </c>
      <c r="Q41" s="78" t="e">
        <f t="shared" si="11"/>
        <v>#VALUE!</v>
      </c>
      <c r="R41" s="56" t="e">
        <f t="shared" si="12"/>
        <v>#VALUE!</v>
      </c>
      <c r="S41" s="55" t="e">
        <f t="shared" si="13"/>
        <v>#VALUE!</v>
      </c>
      <c r="T41" s="55" t="e">
        <f t="shared" si="14"/>
        <v>#VALUE!</v>
      </c>
      <c r="U41" s="57" t="e">
        <f t="shared" si="15"/>
        <v>#VALUE!</v>
      </c>
    </row>
    <row r="42" spans="1:21" ht="12.75">
      <c r="A42" s="6">
        <v>4117009210</v>
      </c>
      <c r="B42" s="5">
        <v>3467492.704</v>
      </c>
      <c r="C42" s="5">
        <v>5742948.138</v>
      </c>
      <c r="D42" s="5">
        <v>32467432.233</v>
      </c>
      <c r="E42" s="18">
        <v>5741091.424</v>
      </c>
      <c r="F42" s="22">
        <f t="shared" si="0"/>
        <v>-205873750.6460335</v>
      </c>
      <c r="G42" s="8">
        <f t="shared" si="1"/>
        <v>-205879048.7002753</v>
      </c>
      <c r="H42" s="8">
        <f t="shared" si="2"/>
        <v>269558238.1403824</v>
      </c>
      <c r="I42" s="8">
        <f t="shared" si="3"/>
        <v>157239089.5109259</v>
      </c>
      <c r="J42" s="8">
        <f t="shared" si="4"/>
        <v>157304167.84281272</v>
      </c>
      <c r="K42" s="19">
        <f t="shared" si="5"/>
        <v>269662863.6428885</v>
      </c>
      <c r="L42" s="37">
        <f t="shared" si="6"/>
        <v>0.027307845652103424</v>
      </c>
      <c r="M42" s="52">
        <f t="shared" si="7"/>
        <v>0.00963075552135706</v>
      </c>
      <c r="N42" s="56" t="e">
        <f t="shared" si="8"/>
        <v>#VALUE!</v>
      </c>
      <c r="O42" s="55" t="e">
        <f t="shared" si="9"/>
        <v>#VALUE!</v>
      </c>
      <c r="P42" s="55" t="e">
        <f t="shared" si="10"/>
        <v>#VALUE!</v>
      </c>
      <c r="Q42" s="78" t="e">
        <f t="shared" si="11"/>
        <v>#VALUE!</v>
      </c>
      <c r="R42" s="56" t="e">
        <f t="shared" si="12"/>
        <v>#VALUE!</v>
      </c>
      <c r="S42" s="55" t="e">
        <f t="shared" si="13"/>
        <v>#VALUE!</v>
      </c>
      <c r="T42" s="55" t="e">
        <f t="shared" si="14"/>
        <v>#VALUE!</v>
      </c>
      <c r="U42" s="57" t="e">
        <f t="shared" si="15"/>
        <v>#VALUE!</v>
      </c>
    </row>
    <row r="43" spans="1:21" ht="12.75">
      <c r="A43" s="6">
        <v>4117009310</v>
      </c>
      <c r="B43" s="5">
        <v>3466251.425</v>
      </c>
      <c r="C43" s="5">
        <v>5741916.738</v>
      </c>
      <c r="D43" s="5">
        <v>32466191.432</v>
      </c>
      <c r="E43" s="18">
        <v>5740060.449</v>
      </c>
      <c r="F43" s="22">
        <f t="shared" si="0"/>
        <v>-212039130.46515962</v>
      </c>
      <c r="G43" s="8">
        <f t="shared" si="1"/>
        <v>-212044382.6188632</v>
      </c>
      <c r="H43" s="8">
        <f t="shared" si="2"/>
        <v>236761041.77441573</v>
      </c>
      <c r="I43" s="8">
        <f t="shared" si="3"/>
        <v>189903314.217398</v>
      </c>
      <c r="J43" s="8">
        <f t="shared" si="4"/>
        <v>189981421.7415455</v>
      </c>
      <c r="K43" s="19">
        <f t="shared" si="5"/>
        <v>236852555.17798063</v>
      </c>
      <c r="L43" s="37">
        <f t="shared" si="6"/>
        <v>0.029033690690994263</v>
      </c>
      <c r="M43" s="52">
        <f t="shared" si="7"/>
        <v>0.012077338062226772</v>
      </c>
      <c r="N43" s="56" t="e">
        <f t="shared" si="8"/>
        <v>#VALUE!</v>
      </c>
      <c r="O43" s="55" t="e">
        <f t="shared" si="9"/>
        <v>#VALUE!</v>
      </c>
      <c r="P43" s="55" t="e">
        <f t="shared" si="10"/>
        <v>#VALUE!</v>
      </c>
      <c r="Q43" s="78" t="e">
        <f t="shared" si="11"/>
        <v>#VALUE!</v>
      </c>
      <c r="R43" s="56" t="e">
        <f t="shared" si="12"/>
        <v>#VALUE!</v>
      </c>
      <c r="S43" s="55" t="e">
        <f t="shared" si="13"/>
        <v>#VALUE!</v>
      </c>
      <c r="T43" s="55" t="e">
        <f t="shared" si="14"/>
        <v>#VALUE!</v>
      </c>
      <c r="U43" s="57" t="e">
        <f t="shared" si="15"/>
        <v>#VALUE!</v>
      </c>
    </row>
    <row r="44" spans="1:21" ht="12.75">
      <c r="A44" s="6">
        <v>4117009410</v>
      </c>
      <c r="B44" s="5">
        <v>3468963.192</v>
      </c>
      <c r="C44" s="5">
        <v>5743433.726</v>
      </c>
      <c r="D44" s="5">
        <v>32468902.139</v>
      </c>
      <c r="E44" s="18">
        <v>5741576.799</v>
      </c>
      <c r="F44" s="22">
        <f t="shared" si="0"/>
        <v>-187109817.42100593</v>
      </c>
      <c r="G44" s="8">
        <f t="shared" si="1"/>
        <v>-187114805.85962626</v>
      </c>
      <c r="H44" s="8">
        <f t="shared" si="2"/>
        <v>285735422.763565</v>
      </c>
      <c r="I44" s="8">
        <f t="shared" si="3"/>
        <v>122529495.37212929</v>
      </c>
      <c r="J44" s="8">
        <f t="shared" si="4"/>
        <v>122580499.97125328</v>
      </c>
      <c r="K44" s="19">
        <f t="shared" si="5"/>
        <v>285846743.2768659</v>
      </c>
      <c r="L44" s="37">
        <f t="shared" si="6"/>
        <v>0.0308803953230381</v>
      </c>
      <c r="M44" s="52">
        <f t="shared" si="7"/>
        <v>0.009210474789142609</v>
      </c>
      <c r="N44" s="56" t="e">
        <f t="shared" si="8"/>
        <v>#VALUE!</v>
      </c>
      <c r="O44" s="55" t="e">
        <f t="shared" si="9"/>
        <v>#VALUE!</v>
      </c>
      <c r="P44" s="55" t="e">
        <f t="shared" si="10"/>
        <v>#VALUE!</v>
      </c>
      <c r="Q44" s="78" t="e">
        <f t="shared" si="11"/>
        <v>#VALUE!</v>
      </c>
      <c r="R44" s="56" t="e">
        <f t="shared" si="12"/>
        <v>#VALUE!</v>
      </c>
      <c r="S44" s="55" t="e">
        <f t="shared" si="13"/>
        <v>#VALUE!</v>
      </c>
      <c r="T44" s="55" t="e">
        <f t="shared" si="14"/>
        <v>#VALUE!</v>
      </c>
      <c r="U44" s="57" t="e">
        <f t="shared" si="15"/>
        <v>#VALUE!</v>
      </c>
    </row>
    <row r="45" spans="1:21" ht="12.75">
      <c r="A45" s="6">
        <v>4117009510</v>
      </c>
      <c r="B45" s="5">
        <v>3467868.897</v>
      </c>
      <c r="C45" s="5">
        <v>5744538.146</v>
      </c>
      <c r="D45" s="5">
        <v>32467808.303</v>
      </c>
      <c r="E45" s="18">
        <v>5742680.806</v>
      </c>
      <c r="F45" s="22">
        <f t="shared" si="0"/>
        <v>-219033977.36524442</v>
      </c>
      <c r="G45" s="8">
        <f t="shared" si="1"/>
        <v>-219040091.21335885</v>
      </c>
      <c r="H45" s="8">
        <f t="shared" si="2"/>
        <v>324285319.8055407</v>
      </c>
      <c r="I45" s="8">
        <f t="shared" si="3"/>
        <v>147947561.76344246</v>
      </c>
      <c r="J45" s="8">
        <f t="shared" si="4"/>
        <v>148009191.70189497</v>
      </c>
      <c r="K45" s="19">
        <f t="shared" si="5"/>
        <v>324411350.85173297</v>
      </c>
      <c r="L45" s="37">
        <f t="shared" si="6"/>
        <v>0.022471919655799866</v>
      </c>
      <c r="M45" s="52">
        <f t="shared" si="7"/>
        <v>-0.002195531502366066</v>
      </c>
      <c r="N45" s="56" t="e">
        <f t="shared" si="8"/>
        <v>#VALUE!</v>
      </c>
      <c r="O45" s="55" t="e">
        <f t="shared" si="9"/>
        <v>#VALUE!</v>
      </c>
      <c r="P45" s="55" t="e">
        <f t="shared" si="10"/>
        <v>#VALUE!</v>
      </c>
      <c r="Q45" s="78" t="e">
        <f t="shared" si="11"/>
        <v>#VALUE!</v>
      </c>
      <c r="R45" s="56" t="e">
        <f t="shared" si="12"/>
        <v>#VALUE!</v>
      </c>
      <c r="S45" s="55" t="e">
        <f t="shared" si="13"/>
        <v>#VALUE!</v>
      </c>
      <c r="T45" s="55" t="e">
        <f t="shared" si="14"/>
        <v>#VALUE!</v>
      </c>
      <c r="U45" s="57" t="e">
        <f t="shared" si="15"/>
        <v>#VALUE!</v>
      </c>
    </row>
    <row r="46" spans="1:21" ht="12.75">
      <c r="A46" s="6">
        <v>4117009620</v>
      </c>
      <c r="B46" s="5">
        <v>3469003.736</v>
      </c>
      <c r="C46" s="5">
        <v>5745881.493</v>
      </c>
      <c r="D46" s="5">
        <v>32468942.712</v>
      </c>
      <c r="E46" s="18">
        <v>5744023.607</v>
      </c>
      <c r="F46" s="22">
        <f t="shared" si="0"/>
        <v>-213413976.27838543</v>
      </c>
      <c r="G46" s="8">
        <f t="shared" si="1"/>
        <v>-213420490.5228691</v>
      </c>
      <c r="H46" s="8">
        <f t="shared" si="2"/>
        <v>374461115.0190065</v>
      </c>
      <c r="I46" s="8">
        <f t="shared" si="3"/>
        <v>121633231.52914596</v>
      </c>
      <c r="J46" s="8">
        <f t="shared" si="4"/>
        <v>121684369.25135559</v>
      </c>
      <c r="K46" s="19">
        <f t="shared" si="5"/>
        <v>374607113.5503994</v>
      </c>
      <c r="L46" s="37">
        <f t="shared" si="6"/>
        <v>0.01938474550843239</v>
      </c>
      <c r="M46" s="52">
        <f t="shared" si="7"/>
        <v>-0.006301691755652428</v>
      </c>
      <c r="N46" s="56" t="e">
        <f t="shared" si="8"/>
        <v>#VALUE!</v>
      </c>
      <c r="O46" s="55" t="e">
        <f t="shared" si="9"/>
        <v>#VALUE!</v>
      </c>
      <c r="P46" s="55" t="e">
        <f t="shared" si="10"/>
        <v>#VALUE!</v>
      </c>
      <c r="Q46" s="78" t="e">
        <f t="shared" si="11"/>
        <v>#VALUE!</v>
      </c>
      <c r="R46" s="56" t="e">
        <f t="shared" si="12"/>
        <v>#VALUE!</v>
      </c>
      <c r="S46" s="55" t="e">
        <f t="shared" si="13"/>
        <v>#VALUE!</v>
      </c>
      <c r="T46" s="55" t="e">
        <f t="shared" si="14"/>
        <v>#VALUE!</v>
      </c>
      <c r="U46" s="57" t="e">
        <f t="shared" si="15"/>
        <v>#VALUE!</v>
      </c>
    </row>
    <row r="47" spans="1:21" ht="12.75">
      <c r="A47" s="6">
        <v>4117009720</v>
      </c>
      <c r="B47" s="5">
        <v>3471325.503</v>
      </c>
      <c r="C47" s="5">
        <v>5745487.855</v>
      </c>
      <c r="D47" s="5">
        <v>32471263.549</v>
      </c>
      <c r="E47" s="18">
        <v>5743630.092</v>
      </c>
      <c r="F47" s="22">
        <f t="shared" si="0"/>
        <v>-165067858.9823521</v>
      </c>
      <c r="G47" s="8">
        <f t="shared" si="1"/>
        <v>-165073499.54226997</v>
      </c>
      <c r="H47" s="8">
        <f t="shared" si="2"/>
        <v>359383821.69693387</v>
      </c>
      <c r="I47" s="8">
        <f t="shared" si="3"/>
        <v>75819576.45034207</v>
      </c>
      <c r="J47" s="8">
        <f t="shared" si="4"/>
        <v>75851851.29659285</v>
      </c>
      <c r="K47" s="19">
        <f t="shared" si="5"/>
        <v>359524518.68577135</v>
      </c>
      <c r="L47" s="37">
        <f t="shared" si="6"/>
        <v>0.02015525847673416</v>
      </c>
      <c r="M47" s="52">
        <f t="shared" si="7"/>
        <v>-0.004580135457217693</v>
      </c>
      <c r="N47" s="56" t="e">
        <f t="shared" si="8"/>
        <v>#VALUE!</v>
      </c>
      <c r="O47" s="55" t="e">
        <f t="shared" si="9"/>
        <v>#VALUE!</v>
      </c>
      <c r="P47" s="55" t="e">
        <f t="shared" si="10"/>
        <v>#VALUE!</v>
      </c>
      <c r="Q47" s="78" t="e">
        <f t="shared" si="11"/>
        <v>#VALUE!</v>
      </c>
      <c r="R47" s="56" t="e">
        <f t="shared" si="12"/>
        <v>#VALUE!</v>
      </c>
      <c r="S47" s="55" t="e">
        <f t="shared" si="13"/>
        <v>#VALUE!</v>
      </c>
      <c r="T47" s="55" t="e">
        <f t="shared" si="14"/>
        <v>#VALUE!</v>
      </c>
      <c r="U47" s="57" t="e">
        <f t="shared" si="15"/>
        <v>#VALUE!</v>
      </c>
    </row>
    <row r="48" spans="1:21" ht="12.75">
      <c r="A48" s="6">
        <v>4117009820</v>
      </c>
      <c r="B48" s="5">
        <v>3471642.915</v>
      </c>
      <c r="C48" s="5">
        <v>5746440.413</v>
      </c>
      <c r="D48" s="5">
        <v>32471580.854</v>
      </c>
      <c r="E48" s="18">
        <v>5744582.269</v>
      </c>
      <c r="F48" s="22">
        <f t="shared" si="0"/>
        <v>-167041726.03299323</v>
      </c>
      <c r="G48" s="8">
        <f t="shared" si="1"/>
        <v>-167047923.78949347</v>
      </c>
      <c r="H48" s="8">
        <f t="shared" si="2"/>
        <v>396399688.6209101</v>
      </c>
      <c r="I48" s="8">
        <f t="shared" si="3"/>
        <v>70393530.37108557</v>
      </c>
      <c r="J48" s="8">
        <f t="shared" si="4"/>
        <v>70423731.02267064</v>
      </c>
      <c r="K48" s="19">
        <f t="shared" si="5"/>
        <v>396555040.97672766</v>
      </c>
      <c r="L48" s="37">
        <f t="shared" si="6"/>
        <v>0.013948332518339157</v>
      </c>
      <c r="M48" s="52">
        <f t="shared" si="7"/>
        <v>-0.006960300728678703</v>
      </c>
      <c r="N48" s="56" t="e">
        <f t="shared" si="8"/>
        <v>#VALUE!</v>
      </c>
      <c r="O48" s="55" t="e">
        <f t="shared" si="9"/>
        <v>#VALUE!</v>
      </c>
      <c r="P48" s="55" t="e">
        <f t="shared" si="10"/>
        <v>#VALUE!</v>
      </c>
      <c r="Q48" s="78" t="e">
        <f t="shared" si="11"/>
        <v>#VALUE!</v>
      </c>
      <c r="R48" s="56" t="e">
        <f t="shared" si="12"/>
        <v>#VALUE!</v>
      </c>
      <c r="S48" s="55" t="e">
        <f t="shared" si="13"/>
        <v>#VALUE!</v>
      </c>
      <c r="T48" s="55" t="e">
        <f t="shared" si="14"/>
        <v>#VALUE!</v>
      </c>
      <c r="U48" s="57" t="e">
        <f t="shared" si="15"/>
        <v>#VALUE!</v>
      </c>
    </row>
    <row r="49" spans="1:21" ht="12.75">
      <c r="A49" s="6">
        <v>4117009910</v>
      </c>
      <c r="B49" s="5">
        <v>3471706.206</v>
      </c>
      <c r="C49" s="5">
        <v>5748023.837</v>
      </c>
      <c r="D49" s="5">
        <v>32471644.141</v>
      </c>
      <c r="E49" s="18">
        <v>5746165.064</v>
      </c>
      <c r="F49" s="22">
        <f t="shared" si="0"/>
        <v>-178963451.62557748</v>
      </c>
      <c r="G49" s="8">
        <f t="shared" si="1"/>
        <v>-178970516.87349975</v>
      </c>
      <c r="H49" s="8">
        <f t="shared" si="2"/>
        <v>461944674.4373764</v>
      </c>
      <c r="I49" s="8">
        <f t="shared" si="3"/>
        <v>69335535.64158951</v>
      </c>
      <c r="J49" s="8">
        <f t="shared" si="4"/>
        <v>69365475.2076339</v>
      </c>
      <c r="K49" s="19">
        <f t="shared" si="5"/>
        <v>462125901.2185975</v>
      </c>
      <c r="L49" s="37">
        <f t="shared" si="6"/>
        <v>0.014524169266223907</v>
      </c>
      <c r="M49" s="52">
        <f t="shared" si="7"/>
        <v>-0.008867020718753338</v>
      </c>
      <c r="N49" s="56" t="e">
        <f t="shared" si="8"/>
        <v>#VALUE!</v>
      </c>
      <c r="O49" s="55" t="e">
        <f t="shared" si="9"/>
        <v>#VALUE!</v>
      </c>
      <c r="P49" s="55" t="e">
        <f t="shared" si="10"/>
        <v>#VALUE!</v>
      </c>
      <c r="Q49" s="78" t="e">
        <f t="shared" si="11"/>
        <v>#VALUE!</v>
      </c>
      <c r="R49" s="56" t="e">
        <f t="shared" si="12"/>
        <v>#VALUE!</v>
      </c>
      <c r="S49" s="55" t="e">
        <f t="shared" si="13"/>
        <v>#VALUE!</v>
      </c>
      <c r="T49" s="55" t="e">
        <f t="shared" si="14"/>
        <v>#VALUE!</v>
      </c>
      <c r="U49" s="57" t="e">
        <f t="shared" si="15"/>
        <v>#VALUE!</v>
      </c>
    </row>
    <row r="50" spans="1:21" ht="12.75">
      <c r="A50" s="6">
        <v>4117010210</v>
      </c>
      <c r="B50" s="5">
        <v>3473431.042</v>
      </c>
      <c r="C50" s="5">
        <v>5748929.506</v>
      </c>
      <c r="D50" s="5">
        <v>32473368.311</v>
      </c>
      <c r="E50" s="18">
        <v>5747070.361</v>
      </c>
      <c r="F50" s="22">
        <f t="shared" si="0"/>
        <v>-147876939.18035716</v>
      </c>
      <c r="G50" s="8">
        <f t="shared" si="1"/>
        <v>-147884424.12700707</v>
      </c>
      <c r="H50" s="8">
        <f t="shared" si="2"/>
        <v>501687480.98726565</v>
      </c>
      <c r="I50" s="8">
        <f t="shared" si="3"/>
        <v>43590276.45919405</v>
      </c>
      <c r="J50" s="8">
        <f t="shared" si="4"/>
        <v>43609617.49514064</v>
      </c>
      <c r="K50" s="19">
        <f t="shared" si="5"/>
        <v>501884676.65086055</v>
      </c>
      <c r="L50" s="37">
        <f t="shared" si="6"/>
        <v>0.006665486842393875</v>
      </c>
      <c r="M50" s="52">
        <f t="shared" si="7"/>
        <v>-0.02093075029551983</v>
      </c>
      <c r="N50" s="56" t="e">
        <f t="shared" si="8"/>
        <v>#VALUE!</v>
      </c>
      <c r="O50" s="55" t="e">
        <f t="shared" si="9"/>
        <v>#VALUE!</v>
      </c>
      <c r="P50" s="55" t="e">
        <f t="shared" si="10"/>
        <v>#VALUE!</v>
      </c>
      <c r="Q50" s="78" t="e">
        <f t="shared" si="11"/>
        <v>#VALUE!</v>
      </c>
      <c r="R50" s="56" t="e">
        <f t="shared" si="12"/>
        <v>#VALUE!</v>
      </c>
      <c r="S50" s="55" t="e">
        <f t="shared" si="13"/>
        <v>#VALUE!</v>
      </c>
      <c r="T50" s="55" t="e">
        <f t="shared" si="14"/>
        <v>#VALUE!</v>
      </c>
      <c r="U50" s="57" t="e">
        <f t="shared" si="15"/>
        <v>#VALUE!</v>
      </c>
    </row>
    <row r="51" spans="1:21" ht="12.75">
      <c r="A51" s="6">
        <v>4117010610</v>
      </c>
      <c r="B51" s="5">
        <v>3473717.474</v>
      </c>
      <c r="C51" s="5">
        <v>5750477.37</v>
      </c>
      <c r="D51" s="5">
        <v>32473654.661</v>
      </c>
      <c r="E51" s="18">
        <v>5748617.603</v>
      </c>
      <c r="F51" s="22">
        <f t="shared" si="0"/>
        <v>-151235857.11213973</v>
      </c>
      <c r="G51" s="8">
        <f t="shared" si="1"/>
        <v>-151244503.3573023</v>
      </c>
      <c r="H51" s="8">
        <f t="shared" si="2"/>
        <v>573407763.8635061</v>
      </c>
      <c r="I51" s="8">
        <f t="shared" si="3"/>
        <v>39890621.54412395</v>
      </c>
      <c r="J51" s="8">
        <f t="shared" si="4"/>
        <v>39908605.65946473</v>
      </c>
      <c r="K51" s="19">
        <f t="shared" si="5"/>
        <v>573633481.5684036</v>
      </c>
      <c r="L51" s="37">
        <f t="shared" si="6"/>
        <v>-0.0040340907871723175</v>
      </c>
      <c r="M51" s="52">
        <f t="shared" si="7"/>
        <v>-0.01875466387718916</v>
      </c>
      <c r="N51" s="56" t="e">
        <f t="shared" si="8"/>
        <v>#VALUE!</v>
      </c>
      <c r="O51" s="55" t="e">
        <f t="shared" si="9"/>
        <v>#VALUE!</v>
      </c>
      <c r="P51" s="55" t="e">
        <f t="shared" si="10"/>
        <v>#VALUE!</v>
      </c>
      <c r="Q51" s="78" t="e">
        <f t="shared" si="11"/>
        <v>#VALUE!</v>
      </c>
      <c r="R51" s="56" t="e">
        <f t="shared" si="12"/>
        <v>#VALUE!</v>
      </c>
      <c r="S51" s="55" t="e">
        <f t="shared" si="13"/>
        <v>#VALUE!</v>
      </c>
      <c r="T51" s="55" t="e">
        <f t="shared" si="14"/>
        <v>#VALUE!</v>
      </c>
      <c r="U51" s="57" t="e">
        <f t="shared" si="15"/>
        <v>#VALUE!</v>
      </c>
    </row>
    <row r="52" spans="1:21" ht="12.75">
      <c r="A52" s="6">
        <v>4117010703</v>
      </c>
      <c r="B52" s="5">
        <v>3470698.092</v>
      </c>
      <c r="C52" s="5">
        <v>5744386.18</v>
      </c>
      <c r="D52" s="5">
        <v>32470636.366</v>
      </c>
      <c r="E52" s="18">
        <v>5742528.857</v>
      </c>
      <c r="F52" s="22">
        <f t="shared" si="0"/>
        <v>-166678274.66124123</v>
      </c>
      <c r="G52" s="8">
        <f t="shared" si="1"/>
        <v>-166683357.18190682</v>
      </c>
      <c r="H52" s="8">
        <f t="shared" si="2"/>
        <v>318835532.67993665</v>
      </c>
      <c r="I52" s="8">
        <f t="shared" si="3"/>
        <v>87137384.45743789</v>
      </c>
      <c r="J52" s="8">
        <f t="shared" si="4"/>
        <v>87174113.1280214</v>
      </c>
      <c r="K52" s="19">
        <f t="shared" si="5"/>
        <v>318960196.7660552</v>
      </c>
      <c r="L52" s="37">
        <f t="shared" si="6"/>
        <v>0.026660200208425522</v>
      </c>
      <c r="M52" s="52">
        <f t="shared" si="7"/>
        <v>0.002392915077507496</v>
      </c>
      <c r="N52" s="56" t="e">
        <f t="shared" si="8"/>
        <v>#VALUE!</v>
      </c>
      <c r="O52" s="55" t="e">
        <f t="shared" si="9"/>
        <v>#VALUE!</v>
      </c>
      <c r="P52" s="55" t="e">
        <f t="shared" si="10"/>
        <v>#VALUE!</v>
      </c>
      <c r="Q52" s="78" t="e">
        <f t="shared" si="11"/>
        <v>#VALUE!</v>
      </c>
      <c r="R52" s="56" t="e">
        <f t="shared" si="12"/>
        <v>#VALUE!</v>
      </c>
      <c r="S52" s="55" t="e">
        <f t="shared" si="13"/>
        <v>#VALUE!</v>
      </c>
      <c r="T52" s="55" t="e">
        <f t="shared" si="14"/>
        <v>#VALUE!</v>
      </c>
      <c r="U52" s="57" t="e">
        <f t="shared" si="15"/>
        <v>#VALUE!</v>
      </c>
    </row>
    <row r="53" spans="1:21" ht="12.75">
      <c r="A53" s="6">
        <v>4117010901</v>
      </c>
      <c r="B53" s="5">
        <v>3473701.557</v>
      </c>
      <c r="C53" s="5">
        <v>5744033.873</v>
      </c>
      <c r="D53" s="5">
        <v>32473638.619</v>
      </c>
      <c r="E53" s="18">
        <v>5742176.636</v>
      </c>
      <c r="F53" s="22">
        <f t="shared" si="0"/>
        <v>-110829380.06515823</v>
      </c>
      <c r="G53" s="8">
        <f t="shared" si="1"/>
        <v>-110833367.71616866</v>
      </c>
      <c r="H53" s="8">
        <f t="shared" si="2"/>
        <v>306379594.43480414</v>
      </c>
      <c r="I53" s="8">
        <f t="shared" si="3"/>
        <v>40092726.988482825</v>
      </c>
      <c r="J53" s="8">
        <f t="shared" si="4"/>
        <v>40109964.760867715</v>
      </c>
      <c r="K53" s="19">
        <f t="shared" si="5"/>
        <v>306500293.70301205</v>
      </c>
      <c r="L53" s="37">
        <f t="shared" si="6"/>
        <v>0.038754235953092575</v>
      </c>
      <c r="M53" s="52">
        <f t="shared" si="7"/>
        <v>0.015301330015063286</v>
      </c>
      <c r="N53" s="56" t="e">
        <f t="shared" si="8"/>
        <v>#VALUE!</v>
      </c>
      <c r="O53" s="55" t="e">
        <f t="shared" si="9"/>
        <v>#VALUE!</v>
      </c>
      <c r="P53" s="55" t="e">
        <f t="shared" si="10"/>
        <v>#VALUE!</v>
      </c>
      <c r="Q53" s="78" t="e">
        <f t="shared" si="11"/>
        <v>#VALUE!</v>
      </c>
      <c r="R53" s="56" t="e">
        <f t="shared" si="12"/>
        <v>#VALUE!</v>
      </c>
      <c r="S53" s="55" t="e">
        <f t="shared" si="13"/>
        <v>#VALUE!</v>
      </c>
      <c r="T53" s="55" t="e">
        <f t="shared" si="14"/>
        <v>#VALUE!</v>
      </c>
      <c r="U53" s="57" t="e">
        <f t="shared" si="15"/>
        <v>#VALUE!</v>
      </c>
    </row>
    <row r="54" spans="1:21" ht="12.75">
      <c r="A54" s="6">
        <v>4117011220</v>
      </c>
      <c r="B54" s="5">
        <v>3471162.433</v>
      </c>
      <c r="C54" s="5">
        <v>5741659.14</v>
      </c>
      <c r="D54" s="5">
        <v>32471100.475</v>
      </c>
      <c r="E54" s="18">
        <v>5739802.868</v>
      </c>
      <c r="F54" s="22">
        <f t="shared" si="0"/>
        <v>-134204335.72301337</v>
      </c>
      <c r="G54" s="8">
        <f t="shared" si="1"/>
        <v>-134207746.00343296</v>
      </c>
      <c r="H54" s="8">
        <f t="shared" si="2"/>
        <v>228900313.44727468</v>
      </c>
      <c r="I54" s="8">
        <f t="shared" si="3"/>
        <v>78686049.52968913</v>
      </c>
      <c r="J54" s="8">
        <f t="shared" si="4"/>
        <v>78718893.19006692</v>
      </c>
      <c r="K54" s="19">
        <f t="shared" si="5"/>
        <v>228990037.84880692</v>
      </c>
      <c r="L54" s="37">
        <f t="shared" si="6"/>
        <v>0.03642676770687103</v>
      </c>
      <c r="M54" s="52">
        <f t="shared" si="7"/>
        <v>0.030088492669165134</v>
      </c>
      <c r="N54" s="56" t="e">
        <f t="shared" si="8"/>
        <v>#VALUE!</v>
      </c>
      <c r="O54" s="55" t="e">
        <f t="shared" si="9"/>
        <v>#VALUE!</v>
      </c>
      <c r="P54" s="55" t="e">
        <f t="shared" si="10"/>
        <v>#VALUE!</v>
      </c>
      <c r="Q54" s="78" t="e">
        <f t="shared" si="11"/>
        <v>#VALUE!</v>
      </c>
      <c r="R54" s="56" t="e">
        <f t="shared" si="12"/>
        <v>#VALUE!</v>
      </c>
      <c r="S54" s="55" t="e">
        <f t="shared" si="13"/>
        <v>#VALUE!</v>
      </c>
      <c r="T54" s="55" t="e">
        <f t="shared" si="14"/>
        <v>#VALUE!</v>
      </c>
      <c r="U54" s="57" t="e">
        <f t="shared" si="15"/>
        <v>#VALUE!</v>
      </c>
    </row>
    <row r="55" spans="1:21" ht="12.75">
      <c r="A55" s="6">
        <v>4117011302</v>
      </c>
      <c r="B55" s="5">
        <v>3473920.054</v>
      </c>
      <c r="C55" s="5">
        <v>5742212.592</v>
      </c>
      <c r="D55" s="5">
        <v>32473857.005</v>
      </c>
      <c r="E55" s="18">
        <v>5740356.055</v>
      </c>
      <c r="F55" s="22">
        <f t="shared" si="0"/>
        <v>-95874148.23571253</v>
      </c>
      <c r="G55" s="8">
        <f t="shared" si="1"/>
        <v>-95877224.308969</v>
      </c>
      <c r="H55" s="8">
        <f t="shared" si="2"/>
        <v>245949316.90650946</v>
      </c>
      <c r="I55" s="8">
        <f t="shared" si="3"/>
        <v>37374152.24991613</v>
      </c>
      <c r="J55" s="8">
        <f t="shared" si="4"/>
        <v>37390116.58203333</v>
      </c>
      <c r="K55" s="19">
        <f t="shared" si="5"/>
        <v>246046479.6375434</v>
      </c>
      <c r="L55" s="37">
        <f t="shared" si="6"/>
        <v>0.037787698209285736</v>
      </c>
      <c r="M55" s="52">
        <f t="shared" si="7"/>
        <v>0.0369779746979475</v>
      </c>
      <c r="N55" s="56" t="e">
        <f t="shared" si="8"/>
        <v>#VALUE!</v>
      </c>
      <c r="O55" s="55" t="e">
        <f t="shared" si="9"/>
        <v>#VALUE!</v>
      </c>
      <c r="P55" s="55" t="e">
        <f t="shared" si="10"/>
        <v>#VALUE!</v>
      </c>
      <c r="Q55" s="78" t="e">
        <f t="shared" si="11"/>
        <v>#VALUE!</v>
      </c>
      <c r="R55" s="56" t="e">
        <f t="shared" si="12"/>
        <v>#VALUE!</v>
      </c>
      <c r="S55" s="55" t="e">
        <f t="shared" si="13"/>
        <v>#VALUE!</v>
      </c>
      <c r="T55" s="55" t="e">
        <f t="shared" si="14"/>
        <v>#VALUE!</v>
      </c>
      <c r="U55" s="57" t="e">
        <f t="shared" si="15"/>
        <v>#VALUE!</v>
      </c>
    </row>
    <row r="56" spans="1:21" ht="12.75">
      <c r="A56" s="6">
        <v>4117011401</v>
      </c>
      <c r="B56" s="5">
        <v>3471363.723</v>
      </c>
      <c r="C56" s="5">
        <v>5742896.288</v>
      </c>
      <c r="D56" s="5">
        <v>32471301.705</v>
      </c>
      <c r="E56" s="18">
        <v>5741039.537</v>
      </c>
      <c r="F56" s="22">
        <f t="shared" si="0"/>
        <v>-141882139.4163288</v>
      </c>
      <c r="G56" s="8">
        <f t="shared" si="1"/>
        <v>-141886187.24774414</v>
      </c>
      <c r="H56" s="8">
        <f t="shared" si="2"/>
        <v>267857750.52654007</v>
      </c>
      <c r="I56" s="8">
        <f t="shared" si="3"/>
        <v>75155995.15325996</v>
      </c>
      <c r="J56" s="8">
        <f t="shared" si="4"/>
        <v>75187573.41520077</v>
      </c>
      <c r="K56" s="19">
        <f t="shared" si="5"/>
        <v>267962651.351844</v>
      </c>
      <c r="L56" s="37">
        <f t="shared" si="6"/>
        <v>0.033335015177726746</v>
      </c>
      <c r="M56" s="52">
        <f t="shared" si="7"/>
        <v>0.014067021198570728</v>
      </c>
      <c r="N56" s="56" t="e">
        <f t="shared" si="8"/>
        <v>#VALUE!</v>
      </c>
      <c r="O56" s="55" t="e">
        <f t="shared" si="9"/>
        <v>#VALUE!</v>
      </c>
      <c r="P56" s="55" t="e">
        <f t="shared" si="10"/>
        <v>#VALUE!</v>
      </c>
      <c r="Q56" s="78" t="e">
        <f t="shared" si="11"/>
        <v>#VALUE!</v>
      </c>
      <c r="R56" s="56" t="e">
        <f t="shared" si="12"/>
        <v>#VALUE!</v>
      </c>
      <c r="S56" s="55" t="e">
        <f t="shared" si="13"/>
        <v>#VALUE!</v>
      </c>
      <c r="T56" s="55" t="e">
        <f t="shared" si="14"/>
        <v>#VALUE!</v>
      </c>
      <c r="U56" s="57" t="e">
        <f t="shared" si="15"/>
        <v>#VALUE!</v>
      </c>
    </row>
    <row r="57" spans="1:21" ht="12.75">
      <c r="A57" s="6">
        <v>4117011501</v>
      </c>
      <c r="B57" s="5">
        <v>3470304.588</v>
      </c>
      <c r="C57" s="5">
        <v>5743429.024</v>
      </c>
      <c r="D57" s="5">
        <v>32470243.002</v>
      </c>
      <c r="E57" s="18">
        <v>5741572.08</v>
      </c>
      <c r="F57" s="22">
        <f t="shared" si="0"/>
        <v>-164394110.64045936</v>
      </c>
      <c r="G57" s="8">
        <f t="shared" si="1"/>
        <v>-164398735.21069255</v>
      </c>
      <c r="H57" s="8">
        <f t="shared" si="2"/>
        <v>285576195.03835535</v>
      </c>
      <c r="I57" s="8">
        <f t="shared" si="3"/>
        <v>94637383.41968006</v>
      </c>
      <c r="J57" s="8">
        <f t="shared" si="4"/>
        <v>94677022.28297742</v>
      </c>
      <c r="K57" s="19">
        <f t="shared" si="5"/>
        <v>285687771.93146473</v>
      </c>
      <c r="L57" s="37">
        <f t="shared" si="6"/>
        <v>0.03008059412240982</v>
      </c>
      <c r="M57" s="52">
        <f t="shared" si="7"/>
        <v>0.009648239240050316</v>
      </c>
      <c r="N57" s="56" t="e">
        <f t="shared" si="8"/>
        <v>#VALUE!</v>
      </c>
      <c r="O57" s="55" t="e">
        <f t="shared" si="9"/>
        <v>#VALUE!</v>
      </c>
      <c r="P57" s="55" t="e">
        <f t="shared" si="10"/>
        <v>#VALUE!</v>
      </c>
      <c r="Q57" s="78" t="e">
        <f t="shared" si="11"/>
        <v>#VALUE!</v>
      </c>
      <c r="R57" s="56" t="e">
        <f t="shared" si="12"/>
        <v>#VALUE!</v>
      </c>
      <c r="S57" s="55" t="e">
        <f t="shared" si="13"/>
        <v>#VALUE!</v>
      </c>
      <c r="T57" s="55" t="e">
        <f t="shared" si="14"/>
        <v>#VALUE!</v>
      </c>
      <c r="U57" s="57" t="e">
        <f t="shared" si="15"/>
        <v>#VALUE!</v>
      </c>
    </row>
    <row r="58" spans="1:21" ht="12.75">
      <c r="A58" s="6">
        <v>4117011810</v>
      </c>
      <c r="B58" s="5">
        <v>3467720.698</v>
      </c>
      <c r="C58" s="5">
        <v>5746294.715</v>
      </c>
      <c r="D58" s="5">
        <v>32467660.189</v>
      </c>
      <c r="E58" s="18">
        <v>5744436.684</v>
      </c>
      <c r="F58" s="22">
        <f t="shared" si="0"/>
        <v>-243323243.05757412</v>
      </c>
      <c r="G58" s="8">
        <f t="shared" si="1"/>
        <v>-243330389.56403118</v>
      </c>
      <c r="H58" s="8">
        <f t="shared" si="2"/>
        <v>390621517.39321846</v>
      </c>
      <c r="I58" s="8">
        <f t="shared" si="3"/>
        <v>151573676.53042367</v>
      </c>
      <c r="J58" s="8">
        <f t="shared" si="4"/>
        <v>151637103.91290355</v>
      </c>
      <c r="K58" s="19">
        <f t="shared" si="5"/>
        <v>390773499.3344437</v>
      </c>
      <c r="L58" s="37">
        <f t="shared" si="6"/>
        <v>0.02057795226573944</v>
      </c>
      <c r="M58" s="52">
        <f t="shared" si="7"/>
        <v>-0.008089592680335045</v>
      </c>
      <c r="N58" s="56" t="e">
        <f t="shared" si="8"/>
        <v>#VALUE!</v>
      </c>
      <c r="O58" s="55" t="e">
        <f t="shared" si="9"/>
        <v>#VALUE!</v>
      </c>
      <c r="P58" s="55" t="e">
        <f t="shared" si="10"/>
        <v>#VALUE!</v>
      </c>
      <c r="Q58" s="78" t="e">
        <f t="shared" si="11"/>
        <v>#VALUE!</v>
      </c>
      <c r="R58" s="56" t="e">
        <f t="shared" si="12"/>
        <v>#VALUE!</v>
      </c>
      <c r="S58" s="55" t="e">
        <f t="shared" si="13"/>
        <v>#VALUE!</v>
      </c>
      <c r="T58" s="55" t="e">
        <f t="shared" si="14"/>
        <v>#VALUE!</v>
      </c>
      <c r="U58" s="57" t="e">
        <f t="shared" si="15"/>
        <v>#VALUE!</v>
      </c>
    </row>
    <row r="59" spans="1:21" ht="12.75">
      <c r="A59" s="6">
        <v>4117012410</v>
      </c>
      <c r="B59" s="5">
        <v>3473343.693</v>
      </c>
      <c r="C59" s="5">
        <v>5740977.331</v>
      </c>
      <c r="D59" s="5">
        <v>32473280.863</v>
      </c>
      <c r="E59" s="18">
        <v>5739121.283</v>
      </c>
      <c r="F59" s="22">
        <f t="shared" si="0"/>
        <v>-96649668.26760928</v>
      </c>
      <c r="G59" s="8">
        <f t="shared" si="1"/>
        <v>-96652385.82128426</v>
      </c>
      <c r="H59" s="8">
        <f t="shared" si="2"/>
        <v>208737620.6195626</v>
      </c>
      <c r="I59" s="8">
        <f t="shared" si="3"/>
        <v>44751976.18509523</v>
      </c>
      <c r="J59" s="8">
        <f t="shared" si="4"/>
        <v>44770910.6285622</v>
      </c>
      <c r="K59" s="19">
        <f t="shared" si="5"/>
        <v>208820065.44554752</v>
      </c>
      <c r="L59" s="37">
        <f t="shared" si="6"/>
        <v>0.031144380569458008</v>
      </c>
      <c r="M59" s="52">
        <f t="shared" si="7"/>
        <v>0.04740275256335735</v>
      </c>
      <c r="N59" s="56" t="e">
        <f t="shared" si="8"/>
        <v>#VALUE!</v>
      </c>
      <c r="O59" s="55" t="e">
        <f t="shared" si="9"/>
        <v>#VALUE!</v>
      </c>
      <c r="P59" s="55" t="e">
        <f t="shared" si="10"/>
        <v>#VALUE!</v>
      </c>
      <c r="Q59" s="78" t="e">
        <f t="shared" si="11"/>
        <v>#VALUE!</v>
      </c>
      <c r="R59" s="56" t="e">
        <f t="shared" si="12"/>
        <v>#VALUE!</v>
      </c>
      <c r="S59" s="55" t="e">
        <f t="shared" si="13"/>
        <v>#VALUE!</v>
      </c>
      <c r="T59" s="55" t="e">
        <f t="shared" si="14"/>
        <v>#VALUE!</v>
      </c>
      <c r="U59" s="57" t="e">
        <f t="shared" si="15"/>
        <v>#VALUE!</v>
      </c>
    </row>
    <row r="60" spans="1:21" ht="12.75">
      <c r="A60" s="6">
        <v>4117012520</v>
      </c>
      <c r="B60" s="5">
        <v>3474978.233</v>
      </c>
      <c r="C60" s="5">
        <v>5741299.954</v>
      </c>
      <c r="D60" s="5">
        <v>32474914.759</v>
      </c>
      <c r="E60" s="18">
        <v>5739443.75</v>
      </c>
      <c r="F60" s="22">
        <f t="shared" si="0"/>
        <v>-74669537.57901071</v>
      </c>
      <c r="G60" s="8">
        <f t="shared" si="1"/>
        <v>-74672190.81915382</v>
      </c>
      <c r="H60" s="8">
        <f t="shared" si="2"/>
        <v>218161757.81258577</v>
      </c>
      <c r="I60" s="8">
        <f t="shared" si="3"/>
        <v>25557815.51443018</v>
      </c>
      <c r="J60" s="8">
        <f t="shared" si="4"/>
        <v>25568868.119926408</v>
      </c>
      <c r="K60" s="19">
        <f t="shared" si="5"/>
        <v>218248347.91850835</v>
      </c>
      <c r="L60" s="37">
        <f t="shared" si="6"/>
        <v>0.02920198068022728</v>
      </c>
      <c r="M60" s="52">
        <f t="shared" si="7"/>
        <v>0.052571119740605354</v>
      </c>
      <c r="N60" s="56" t="e">
        <f t="shared" si="8"/>
        <v>#VALUE!</v>
      </c>
      <c r="O60" s="55" t="e">
        <f t="shared" si="9"/>
        <v>#VALUE!</v>
      </c>
      <c r="P60" s="55" t="e">
        <f t="shared" si="10"/>
        <v>#VALUE!</v>
      </c>
      <c r="Q60" s="78" t="e">
        <f t="shared" si="11"/>
        <v>#VALUE!</v>
      </c>
      <c r="R60" s="56" t="e">
        <f t="shared" si="12"/>
        <v>#VALUE!</v>
      </c>
      <c r="S60" s="55" t="e">
        <f t="shared" si="13"/>
        <v>#VALUE!</v>
      </c>
      <c r="T60" s="55" t="e">
        <f t="shared" si="14"/>
        <v>#VALUE!</v>
      </c>
      <c r="U60" s="57" t="e">
        <f t="shared" si="15"/>
        <v>#VALUE!</v>
      </c>
    </row>
    <row r="61" spans="1:21" ht="12.75">
      <c r="A61" s="6">
        <v>4117012600</v>
      </c>
      <c r="B61" s="5">
        <v>3466741.926</v>
      </c>
      <c r="C61" s="5">
        <v>5744541.568</v>
      </c>
      <c r="D61" s="5">
        <v>32466681.78</v>
      </c>
      <c r="E61" s="18">
        <v>5742684.246</v>
      </c>
      <c r="F61" s="22">
        <f t="shared" si="0"/>
        <v>-239369728.7447884</v>
      </c>
      <c r="G61" s="8">
        <f t="shared" si="1"/>
        <v>-239376284.11376825</v>
      </c>
      <c r="H61" s="8">
        <f t="shared" si="2"/>
        <v>324408902.01569766</v>
      </c>
      <c r="I61" s="8">
        <f t="shared" si="3"/>
        <v>176627200.54912513</v>
      </c>
      <c r="J61" s="8">
        <f t="shared" si="4"/>
        <v>176700494.69623625</v>
      </c>
      <c r="K61" s="19">
        <f t="shared" si="5"/>
        <v>324534632.73938787</v>
      </c>
      <c r="L61" s="37">
        <f t="shared" si="6"/>
        <v>0.022935424000024796</v>
      </c>
      <c r="M61" s="52">
        <f t="shared" si="7"/>
        <v>-0.006070567294955254</v>
      </c>
      <c r="N61" s="56" t="e">
        <f t="shared" si="8"/>
        <v>#VALUE!</v>
      </c>
      <c r="O61" s="55" t="e">
        <f t="shared" si="9"/>
        <v>#VALUE!</v>
      </c>
      <c r="P61" s="55" t="e">
        <f t="shared" si="10"/>
        <v>#VALUE!</v>
      </c>
      <c r="Q61" s="78" t="e">
        <f t="shared" si="11"/>
        <v>#VALUE!</v>
      </c>
      <c r="R61" s="56" t="e">
        <f t="shared" si="12"/>
        <v>#VALUE!</v>
      </c>
      <c r="S61" s="55" t="e">
        <f t="shared" si="13"/>
        <v>#VALUE!</v>
      </c>
      <c r="T61" s="55" t="e">
        <f t="shared" si="14"/>
        <v>#VALUE!</v>
      </c>
      <c r="U61" s="57" t="e">
        <f t="shared" si="15"/>
        <v>#VALUE!</v>
      </c>
    </row>
    <row r="62" spans="1:21" ht="12.75">
      <c r="A62" s="6">
        <v>4117012700</v>
      </c>
      <c r="B62" s="5">
        <v>3470301.595</v>
      </c>
      <c r="C62" s="5">
        <v>5746027.64</v>
      </c>
      <c r="D62" s="5">
        <v>32470240.055</v>
      </c>
      <c r="E62" s="18">
        <v>5744169.672</v>
      </c>
      <c r="F62" s="22">
        <f t="shared" si="0"/>
        <v>-189726077.76839238</v>
      </c>
      <c r="G62" s="8">
        <f t="shared" si="1"/>
        <v>-189732199.04358554</v>
      </c>
      <c r="H62" s="8">
        <f t="shared" si="2"/>
        <v>380137055.5415148</v>
      </c>
      <c r="I62" s="8">
        <f t="shared" si="3"/>
        <v>94695177.50547254</v>
      </c>
      <c r="J62" s="8">
        <f t="shared" si="4"/>
        <v>94735276.2890447</v>
      </c>
      <c r="K62" s="19">
        <f t="shared" si="5"/>
        <v>380285755.57644707</v>
      </c>
      <c r="L62" s="37">
        <f t="shared" si="6"/>
        <v>0.020981047302484512</v>
      </c>
      <c r="M62" s="52">
        <f t="shared" si="7"/>
        <v>-0.0002877628430724144</v>
      </c>
      <c r="N62" s="56" t="e">
        <f t="shared" si="8"/>
        <v>#VALUE!</v>
      </c>
      <c r="O62" s="55" t="e">
        <f t="shared" si="9"/>
        <v>#VALUE!</v>
      </c>
      <c r="P62" s="55" t="e">
        <f t="shared" si="10"/>
        <v>#VALUE!</v>
      </c>
      <c r="Q62" s="78" t="e">
        <f t="shared" si="11"/>
        <v>#VALUE!</v>
      </c>
      <c r="R62" s="56" t="e">
        <f t="shared" si="12"/>
        <v>#VALUE!</v>
      </c>
      <c r="S62" s="55" t="e">
        <f t="shared" si="13"/>
        <v>#VALUE!</v>
      </c>
      <c r="T62" s="55" t="e">
        <f t="shared" si="14"/>
        <v>#VALUE!</v>
      </c>
      <c r="U62" s="57" t="e">
        <f t="shared" si="15"/>
        <v>#VALUE!</v>
      </c>
    </row>
    <row r="63" spans="1:21" ht="12.75">
      <c r="A63" s="6">
        <v>4117012900</v>
      </c>
      <c r="B63" s="5">
        <v>3472508.991</v>
      </c>
      <c r="C63" s="5">
        <v>5747308.874</v>
      </c>
      <c r="D63" s="5">
        <v>32472446.598</v>
      </c>
      <c r="E63" s="18">
        <v>5745450.381</v>
      </c>
      <c r="F63" s="22">
        <f t="shared" si="0"/>
        <v>-156334602.96269327</v>
      </c>
      <c r="G63" s="8">
        <f t="shared" si="1"/>
        <v>-156341156.4538919</v>
      </c>
      <c r="H63" s="8">
        <f t="shared" si="2"/>
        <v>431728410.94175315</v>
      </c>
      <c r="I63" s="8">
        <f t="shared" si="3"/>
        <v>56613213.310728915</v>
      </c>
      <c r="J63" s="8">
        <f t="shared" si="4"/>
        <v>56637798.566052884</v>
      </c>
      <c r="K63" s="19">
        <f t="shared" si="5"/>
        <v>431897791.3793823</v>
      </c>
      <c r="L63" s="37">
        <f t="shared" si="6"/>
        <v>0.01327492669224739</v>
      </c>
      <c r="M63" s="52">
        <f t="shared" si="7"/>
        <v>-0.01541826967149973</v>
      </c>
      <c r="N63" s="56" t="e">
        <f t="shared" si="8"/>
        <v>#VALUE!</v>
      </c>
      <c r="O63" s="55" t="e">
        <f t="shared" si="9"/>
        <v>#VALUE!</v>
      </c>
      <c r="P63" s="55" t="e">
        <f t="shared" si="10"/>
        <v>#VALUE!</v>
      </c>
      <c r="Q63" s="78" t="e">
        <f t="shared" si="11"/>
        <v>#VALUE!</v>
      </c>
      <c r="R63" s="56" t="e">
        <f t="shared" si="12"/>
        <v>#VALUE!</v>
      </c>
      <c r="S63" s="55" t="e">
        <f t="shared" si="13"/>
        <v>#VALUE!</v>
      </c>
      <c r="T63" s="55" t="e">
        <f t="shared" si="14"/>
        <v>#VALUE!</v>
      </c>
      <c r="U63" s="57" t="e">
        <f t="shared" si="15"/>
        <v>#VALUE!</v>
      </c>
    </row>
    <row r="64" spans="1:21" ht="12.75">
      <c r="A64" s="6">
        <v>4117013500</v>
      </c>
      <c r="B64" s="5">
        <v>3472316.406</v>
      </c>
      <c r="C64" s="5">
        <v>5745317.815</v>
      </c>
      <c r="D64" s="5">
        <v>32472254.056</v>
      </c>
      <c r="E64" s="18">
        <v>5743460.108</v>
      </c>
      <c r="F64" s="22">
        <f t="shared" si="0"/>
        <v>-144974852.32827914</v>
      </c>
      <c r="G64" s="8">
        <f t="shared" si="1"/>
        <v>-144980206.49500623</v>
      </c>
      <c r="H64" s="8">
        <f t="shared" si="2"/>
        <v>352966747.6463176</v>
      </c>
      <c r="I64" s="8">
        <f t="shared" si="3"/>
        <v>59548057.05436605</v>
      </c>
      <c r="J64" s="8">
        <f t="shared" si="4"/>
        <v>59573603.335849084</v>
      </c>
      <c r="K64" s="19">
        <f t="shared" si="5"/>
        <v>353105130.5888722</v>
      </c>
      <c r="L64" s="37">
        <f t="shared" si="6"/>
        <v>0.019542943686246872</v>
      </c>
      <c r="M64" s="52">
        <f t="shared" si="7"/>
        <v>-0.006538765504956245</v>
      </c>
      <c r="N64" s="56" t="e">
        <f t="shared" si="8"/>
        <v>#VALUE!</v>
      </c>
      <c r="O64" s="55" t="e">
        <f t="shared" si="9"/>
        <v>#VALUE!</v>
      </c>
      <c r="P64" s="55" t="e">
        <f t="shared" si="10"/>
        <v>#VALUE!</v>
      </c>
      <c r="Q64" s="78" t="e">
        <f t="shared" si="11"/>
        <v>#VALUE!</v>
      </c>
      <c r="R64" s="56" t="e">
        <f t="shared" si="12"/>
        <v>#VALUE!</v>
      </c>
      <c r="S64" s="55" t="e">
        <f t="shared" si="13"/>
        <v>#VALUE!</v>
      </c>
      <c r="T64" s="55" t="e">
        <f t="shared" si="14"/>
        <v>#VALUE!</v>
      </c>
      <c r="U64" s="57" t="e">
        <f t="shared" si="15"/>
        <v>#VALUE!</v>
      </c>
    </row>
    <row r="65" spans="1:21" ht="12.75">
      <c r="A65" s="6">
        <v>4117013600</v>
      </c>
      <c r="B65" s="5">
        <v>3472704.537</v>
      </c>
      <c r="C65" s="5">
        <v>5746212.747</v>
      </c>
      <c r="D65" s="5">
        <v>32472642.055</v>
      </c>
      <c r="E65" s="18">
        <v>5744354.688</v>
      </c>
      <c r="F65" s="22">
        <f t="shared" si="0"/>
        <v>-144241170.37367886</v>
      </c>
      <c r="G65" s="8">
        <f t="shared" si="1"/>
        <v>-144247166.07890487</v>
      </c>
      <c r="H65" s="8">
        <f t="shared" si="2"/>
        <v>387387629.62909716</v>
      </c>
      <c r="I65" s="8">
        <f t="shared" si="3"/>
        <v>53709459.12296853</v>
      </c>
      <c r="J65" s="8">
        <f t="shared" si="4"/>
        <v>53732753.17669653</v>
      </c>
      <c r="K65" s="19">
        <f t="shared" si="5"/>
        <v>387539532.58571666</v>
      </c>
      <c r="L65" s="37">
        <f t="shared" si="6"/>
        <v>0.009405378252267838</v>
      </c>
      <c r="M65" s="52">
        <f t="shared" si="7"/>
        <v>-0.01596161723136902</v>
      </c>
      <c r="N65" s="56" t="e">
        <f t="shared" si="8"/>
        <v>#VALUE!</v>
      </c>
      <c r="O65" s="55" t="e">
        <f t="shared" si="9"/>
        <v>#VALUE!</v>
      </c>
      <c r="P65" s="55" t="e">
        <f t="shared" si="10"/>
        <v>#VALUE!</v>
      </c>
      <c r="Q65" s="78" t="e">
        <f t="shared" si="11"/>
        <v>#VALUE!</v>
      </c>
      <c r="R65" s="56" t="e">
        <f t="shared" si="12"/>
        <v>#VALUE!</v>
      </c>
      <c r="S65" s="55" t="e">
        <f t="shared" si="13"/>
        <v>#VALUE!</v>
      </c>
      <c r="T65" s="55" t="e">
        <f t="shared" si="14"/>
        <v>#VALUE!</v>
      </c>
      <c r="U65" s="57" t="e">
        <f t="shared" si="15"/>
        <v>#VALUE!</v>
      </c>
    </row>
    <row r="66" spans="1:21" ht="12.75">
      <c r="A66" s="6">
        <v>4118001220</v>
      </c>
      <c r="B66" s="5">
        <v>3479210.15</v>
      </c>
      <c r="C66" s="5">
        <v>5741932.886</v>
      </c>
      <c r="D66" s="5">
        <v>32479145.007</v>
      </c>
      <c r="E66" s="18">
        <v>5740076.394</v>
      </c>
      <c r="F66" s="22">
        <f aca="true" t="shared" si="16" ref="F66:F129">($C66-$C$927)*($D66-$D$927)</f>
        <v>-12696727.756702729</v>
      </c>
      <c r="G66" s="8">
        <f aca="true" t="shared" si="17" ref="G66:G129">($B66-$B$927)*($E66-$E$927)</f>
        <v>-12699618.538712317</v>
      </c>
      <c r="H66" s="8">
        <f aca="true" t="shared" si="18" ref="H66:H129">($C66-$C$927)*($E66-$E$927)</f>
        <v>237255114.9782764</v>
      </c>
      <c r="I66" s="8">
        <f aca="true" t="shared" si="19" ref="I66:I129">($B66-$B$927)*($D66-$D$927)</f>
        <v>679621.1715594373</v>
      </c>
      <c r="J66" s="8">
        <f aca="true" t="shared" si="20" ref="J66:J129">($B66-$B$927)^2</f>
        <v>680047.344348592</v>
      </c>
      <c r="K66" s="19">
        <f aca="true" t="shared" si="21" ref="K66:K129">($C66-$C$927)^2</f>
        <v>237349851.8534825</v>
      </c>
      <c r="L66" s="37">
        <f t="shared" si="6"/>
        <v>0.02303963527083397</v>
      </c>
      <c r="M66" s="52">
        <f t="shared" si="7"/>
        <v>0.030576462857425213</v>
      </c>
      <c r="N66" s="56" t="e">
        <f t="shared" si="8"/>
        <v>#VALUE!</v>
      </c>
      <c r="O66" s="55" t="e">
        <f t="shared" si="9"/>
        <v>#VALUE!</v>
      </c>
      <c r="P66" s="55" t="e">
        <f t="shared" si="10"/>
        <v>#VALUE!</v>
      </c>
      <c r="Q66" s="78" t="e">
        <f t="shared" si="11"/>
        <v>#VALUE!</v>
      </c>
      <c r="R66" s="56" t="e">
        <f t="shared" si="12"/>
        <v>#VALUE!</v>
      </c>
      <c r="S66" s="55" t="e">
        <f t="shared" si="13"/>
        <v>#VALUE!</v>
      </c>
      <c r="T66" s="55" t="e">
        <f t="shared" si="14"/>
        <v>#VALUE!</v>
      </c>
      <c r="U66" s="57" t="e">
        <f t="shared" si="15"/>
        <v>#VALUE!</v>
      </c>
    </row>
    <row r="67" spans="1:21" ht="12.75">
      <c r="A67" s="6">
        <v>4118001320</v>
      </c>
      <c r="B67" s="5">
        <v>3486274.62</v>
      </c>
      <c r="C67" s="5">
        <v>5742242.42</v>
      </c>
      <c r="D67" s="5">
        <v>32486206.751</v>
      </c>
      <c r="E67" s="18">
        <v>5740385.707</v>
      </c>
      <c r="F67" s="22">
        <f t="shared" si="16"/>
        <v>98028402.54640652</v>
      </c>
      <c r="G67" s="8">
        <f t="shared" si="17"/>
        <v>98023372.35420224</v>
      </c>
      <c r="H67" s="8">
        <f t="shared" si="18"/>
        <v>246883012.07877615</v>
      </c>
      <c r="I67" s="8">
        <f t="shared" si="19"/>
        <v>38921570.679103434</v>
      </c>
      <c r="J67" s="8">
        <f t="shared" si="20"/>
        <v>38935355.737071104</v>
      </c>
      <c r="K67" s="19">
        <f t="shared" si="21"/>
        <v>246983125.53554246</v>
      </c>
      <c r="L67" s="37">
        <f aca="true" t="shared" si="22" ref="L67:L130">$D$927+$B$929*($C67-$C$927)+$B$930*($B67-$B$927)-$D67</f>
        <v>-0.05762633681297302</v>
      </c>
      <c r="M67" s="52">
        <f aca="true" t="shared" si="23" ref="M67:M130">$E$927+$B$930*($C67-$C$927)-$B$929*($B67-$B$927)-$E67</f>
        <v>0.03133609797805548</v>
      </c>
      <c r="N67" s="56" t="e">
        <f aca="true" t="shared" si="24" ref="N67:N130">SQRT(($E$929-$D67)^2+($E$930-$E67)^2)</f>
        <v>#VALUE!</v>
      </c>
      <c r="O67" s="55" t="e">
        <f aca="true" t="shared" si="25" ref="O67:O130">(1/(N67^2))*1000000000</f>
        <v>#VALUE!</v>
      </c>
      <c r="P67" s="55" t="e">
        <f aca="true" t="shared" si="26" ref="P67:P130">L67*O67</f>
        <v>#VALUE!</v>
      </c>
      <c r="Q67" s="78" t="e">
        <f aca="true" t="shared" si="27" ref="Q67:Q130">M67*O67</f>
        <v>#VALUE!</v>
      </c>
      <c r="R67" s="56" t="e">
        <f aca="true" t="shared" si="28" ref="R67:R130">SQRT(($E$932-$B67)^2+($E$933-$C67)^2)</f>
        <v>#VALUE!</v>
      </c>
      <c r="S67" s="55" t="e">
        <f aca="true" t="shared" si="29" ref="S67:S130">(1/(R67^2))*1000000000</f>
        <v>#VALUE!</v>
      </c>
      <c r="T67" s="55" t="e">
        <f aca="true" t="shared" si="30" ref="T67:T130">S67*L67</f>
        <v>#VALUE!</v>
      </c>
      <c r="U67" s="57" t="e">
        <f aca="true" t="shared" si="31" ref="U67:U130">S67*M67</f>
        <v>#VALUE!</v>
      </c>
    </row>
    <row r="68" spans="1:21" ht="12.75">
      <c r="A68" s="6">
        <v>4118001520</v>
      </c>
      <c r="B68" s="5">
        <v>3481430.45</v>
      </c>
      <c r="C68" s="5">
        <v>5742961.36</v>
      </c>
      <c r="D68" s="5">
        <v>32481364.437</v>
      </c>
      <c r="E68" s="18">
        <v>5741104.414</v>
      </c>
      <c r="F68" s="22">
        <f t="shared" si="16"/>
        <v>22931198.766835533</v>
      </c>
      <c r="G68" s="8">
        <f t="shared" si="17"/>
        <v>22927787.730119728</v>
      </c>
      <c r="H68" s="8">
        <f t="shared" si="18"/>
        <v>269988763.77747166</v>
      </c>
      <c r="I68" s="8">
        <f t="shared" si="19"/>
        <v>1947346.4390411747</v>
      </c>
      <c r="J68" s="8">
        <f t="shared" si="20"/>
        <v>1947839.3932484617</v>
      </c>
      <c r="K68" s="19">
        <f t="shared" si="21"/>
        <v>270097286.35683125</v>
      </c>
      <c r="L68" s="37">
        <f t="shared" si="22"/>
        <v>0.023725707083940506</v>
      </c>
      <c r="M68" s="52">
        <f t="shared" si="23"/>
        <v>0.044840652495622635</v>
      </c>
      <c r="N68" s="56" t="e">
        <f t="shared" si="24"/>
        <v>#VALUE!</v>
      </c>
      <c r="O68" s="55" t="e">
        <f t="shared" si="25"/>
        <v>#VALUE!</v>
      </c>
      <c r="P68" s="55" t="e">
        <f t="shared" si="26"/>
        <v>#VALUE!</v>
      </c>
      <c r="Q68" s="78" t="e">
        <f t="shared" si="27"/>
        <v>#VALUE!</v>
      </c>
      <c r="R68" s="56" t="e">
        <f t="shared" si="28"/>
        <v>#VALUE!</v>
      </c>
      <c r="S68" s="55" t="e">
        <f t="shared" si="29"/>
        <v>#VALUE!</v>
      </c>
      <c r="T68" s="55" t="e">
        <f t="shared" si="30"/>
        <v>#VALUE!</v>
      </c>
      <c r="U68" s="57" t="e">
        <f t="shared" si="31"/>
        <v>#VALUE!</v>
      </c>
    </row>
    <row r="69" spans="1:21" ht="12.75">
      <c r="A69" s="6">
        <v>4118001920</v>
      </c>
      <c r="B69" s="5">
        <v>3478800.144</v>
      </c>
      <c r="C69" s="5">
        <v>5745097.205</v>
      </c>
      <c r="D69" s="5">
        <v>32478735.223</v>
      </c>
      <c r="E69" s="18">
        <v>5743239.493</v>
      </c>
      <c r="F69" s="22">
        <f t="shared" si="16"/>
        <v>-22914433.899315644</v>
      </c>
      <c r="G69" s="8">
        <f t="shared" si="17"/>
        <v>-22919055.100838717</v>
      </c>
      <c r="H69" s="8">
        <f t="shared" si="18"/>
        <v>344725942.6820151</v>
      </c>
      <c r="I69" s="8">
        <f t="shared" si="19"/>
        <v>1523462.867508582</v>
      </c>
      <c r="J69" s="8">
        <f t="shared" si="20"/>
        <v>1524375.0218911928</v>
      </c>
      <c r="K69" s="19">
        <f t="shared" si="21"/>
        <v>344862793.84221345</v>
      </c>
      <c r="L69" s="37">
        <f t="shared" si="22"/>
        <v>0.007662404328584671</v>
      </c>
      <c r="M69" s="52">
        <f t="shared" si="23"/>
        <v>-0.0028570378199219704</v>
      </c>
      <c r="N69" s="56" t="e">
        <f t="shared" si="24"/>
        <v>#VALUE!</v>
      </c>
      <c r="O69" s="55" t="e">
        <f t="shared" si="25"/>
        <v>#VALUE!</v>
      </c>
      <c r="P69" s="55" t="e">
        <f t="shared" si="26"/>
        <v>#VALUE!</v>
      </c>
      <c r="Q69" s="78" t="e">
        <f t="shared" si="27"/>
        <v>#VALUE!</v>
      </c>
      <c r="R69" s="56" t="e">
        <f t="shared" si="28"/>
        <v>#VALUE!</v>
      </c>
      <c r="S69" s="55" t="e">
        <f t="shared" si="29"/>
        <v>#VALUE!</v>
      </c>
      <c r="T69" s="55" t="e">
        <f t="shared" si="30"/>
        <v>#VALUE!</v>
      </c>
      <c r="U69" s="57" t="e">
        <f t="shared" si="31"/>
        <v>#VALUE!</v>
      </c>
    </row>
    <row r="70" spans="1:21" ht="12.75">
      <c r="A70" s="6">
        <v>4118002020</v>
      </c>
      <c r="B70" s="5">
        <v>3481110.007</v>
      </c>
      <c r="C70" s="5">
        <v>5745175.211</v>
      </c>
      <c r="D70" s="5">
        <v>32481044.159</v>
      </c>
      <c r="E70" s="18">
        <v>5743317.423</v>
      </c>
      <c r="F70" s="22">
        <f t="shared" si="16"/>
        <v>20047477.96766727</v>
      </c>
      <c r="G70" s="8">
        <f t="shared" si="17"/>
        <v>20042982.531151105</v>
      </c>
      <c r="H70" s="8">
        <f t="shared" si="18"/>
        <v>347627253.4893249</v>
      </c>
      <c r="I70" s="8">
        <f t="shared" si="19"/>
        <v>1155868.0933856377</v>
      </c>
      <c r="J70" s="8">
        <f t="shared" si="20"/>
        <v>1156070.4555130918</v>
      </c>
      <c r="K70" s="19">
        <f t="shared" si="21"/>
        <v>347766096.7829767</v>
      </c>
      <c r="L70" s="37">
        <f t="shared" si="22"/>
        <v>0.016650676727294922</v>
      </c>
      <c r="M70" s="52">
        <f t="shared" si="23"/>
        <v>0.010363162495195866</v>
      </c>
      <c r="N70" s="56" t="e">
        <f t="shared" si="24"/>
        <v>#VALUE!</v>
      </c>
      <c r="O70" s="55" t="e">
        <f t="shared" si="25"/>
        <v>#VALUE!</v>
      </c>
      <c r="P70" s="55" t="e">
        <f t="shared" si="26"/>
        <v>#VALUE!</v>
      </c>
      <c r="Q70" s="78" t="e">
        <f t="shared" si="27"/>
        <v>#VALUE!</v>
      </c>
      <c r="R70" s="56" t="e">
        <f t="shared" si="28"/>
        <v>#VALUE!</v>
      </c>
      <c r="S70" s="55" t="e">
        <f t="shared" si="29"/>
        <v>#VALUE!</v>
      </c>
      <c r="T70" s="55" t="e">
        <f t="shared" si="30"/>
        <v>#VALUE!</v>
      </c>
      <c r="U70" s="57" t="e">
        <f t="shared" si="31"/>
        <v>#VALUE!</v>
      </c>
    </row>
    <row r="71" spans="1:21" ht="12.75">
      <c r="A71" s="6">
        <v>4118002120</v>
      </c>
      <c r="B71" s="5">
        <v>3488134.967</v>
      </c>
      <c r="C71" s="5">
        <v>5745542.653</v>
      </c>
      <c r="D71" s="5">
        <v>32488066.383</v>
      </c>
      <c r="E71" s="18">
        <v>5743684.605</v>
      </c>
      <c r="F71" s="22">
        <f t="shared" si="16"/>
        <v>153976603.62507483</v>
      </c>
      <c r="G71" s="8">
        <f t="shared" si="17"/>
        <v>153969796.0598612</v>
      </c>
      <c r="H71" s="8">
        <f t="shared" si="18"/>
        <v>361459062.5604524</v>
      </c>
      <c r="I71" s="8">
        <f t="shared" si="19"/>
        <v>65589021.5899009</v>
      </c>
      <c r="J71" s="8">
        <f t="shared" si="20"/>
        <v>65612708.16005021</v>
      </c>
      <c r="K71" s="19">
        <f t="shared" si="21"/>
        <v>361605585.7060046</v>
      </c>
      <c r="L71" s="37">
        <f t="shared" si="22"/>
        <v>-0.03749869391322136</v>
      </c>
      <c r="M71" s="52">
        <f t="shared" si="23"/>
        <v>0.02762441150844097</v>
      </c>
      <c r="N71" s="56" t="e">
        <f t="shared" si="24"/>
        <v>#VALUE!</v>
      </c>
      <c r="O71" s="55" t="e">
        <f t="shared" si="25"/>
        <v>#VALUE!</v>
      </c>
      <c r="P71" s="55" t="e">
        <f t="shared" si="26"/>
        <v>#VALUE!</v>
      </c>
      <c r="Q71" s="78" t="e">
        <f t="shared" si="27"/>
        <v>#VALUE!</v>
      </c>
      <c r="R71" s="56" t="e">
        <f t="shared" si="28"/>
        <v>#VALUE!</v>
      </c>
      <c r="S71" s="55" t="e">
        <f t="shared" si="29"/>
        <v>#VALUE!</v>
      </c>
      <c r="T71" s="55" t="e">
        <f t="shared" si="30"/>
        <v>#VALUE!</v>
      </c>
      <c r="U71" s="57" t="e">
        <f t="shared" si="31"/>
        <v>#VALUE!</v>
      </c>
    </row>
    <row r="72" spans="1:21" ht="12.75">
      <c r="A72" s="6">
        <v>4118002202</v>
      </c>
      <c r="B72" s="5">
        <v>3479259.336</v>
      </c>
      <c r="C72" s="5">
        <v>5747174.141</v>
      </c>
      <c r="D72" s="5">
        <v>32479194.266</v>
      </c>
      <c r="E72" s="18">
        <v>5745315.58</v>
      </c>
      <c r="F72" s="22">
        <f t="shared" si="16"/>
        <v>-15999148.014807675</v>
      </c>
      <c r="G72" s="8">
        <f t="shared" si="17"/>
        <v>-16004952.723235246</v>
      </c>
      <c r="H72" s="8">
        <f t="shared" si="18"/>
        <v>426146174.9666232</v>
      </c>
      <c r="I72" s="8">
        <f t="shared" si="19"/>
        <v>600886.7910385341</v>
      </c>
      <c r="J72" s="8">
        <f t="shared" si="20"/>
        <v>601344.1537345094</v>
      </c>
      <c r="K72" s="19">
        <f t="shared" si="21"/>
        <v>426315861.31640446</v>
      </c>
      <c r="L72" s="37">
        <f t="shared" si="22"/>
        <v>0.002492811530828476</v>
      </c>
      <c r="M72" s="52">
        <f t="shared" si="23"/>
        <v>0.013429752551019192</v>
      </c>
      <c r="N72" s="56" t="e">
        <f t="shared" si="24"/>
        <v>#VALUE!</v>
      </c>
      <c r="O72" s="55" t="e">
        <f t="shared" si="25"/>
        <v>#VALUE!</v>
      </c>
      <c r="P72" s="55" t="e">
        <f t="shared" si="26"/>
        <v>#VALUE!</v>
      </c>
      <c r="Q72" s="78" t="e">
        <f t="shared" si="27"/>
        <v>#VALUE!</v>
      </c>
      <c r="R72" s="56" t="e">
        <f t="shared" si="28"/>
        <v>#VALUE!</v>
      </c>
      <c r="S72" s="55" t="e">
        <f t="shared" si="29"/>
        <v>#VALUE!</v>
      </c>
      <c r="T72" s="55" t="e">
        <f t="shared" si="30"/>
        <v>#VALUE!</v>
      </c>
      <c r="U72" s="57" t="e">
        <f t="shared" si="31"/>
        <v>#VALUE!</v>
      </c>
    </row>
    <row r="73" spans="1:21" ht="12.75">
      <c r="A73" s="6">
        <v>4118002400</v>
      </c>
      <c r="B73" s="5">
        <v>3482410.744</v>
      </c>
      <c r="C73" s="5">
        <v>5747554.044</v>
      </c>
      <c r="D73" s="5">
        <v>32482344.423</v>
      </c>
      <c r="E73" s="18">
        <v>5745695.297</v>
      </c>
      <c r="F73" s="22">
        <f t="shared" si="16"/>
        <v>49945836.78509797</v>
      </c>
      <c r="G73" s="8">
        <f t="shared" si="17"/>
        <v>49939772.09847216</v>
      </c>
      <c r="H73" s="8">
        <f t="shared" si="18"/>
        <v>441971499.9434074</v>
      </c>
      <c r="I73" s="8">
        <f t="shared" si="19"/>
        <v>5643539.700262715</v>
      </c>
      <c r="J73" s="8">
        <f t="shared" si="20"/>
        <v>5645110.692533466</v>
      </c>
      <c r="K73" s="19">
        <f t="shared" si="21"/>
        <v>442148219.5257168</v>
      </c>
      <c r="L73" s="37">
        <f t="shared" si="22"/>
        <v>0.004782866686582565</v>
      </c>
      <c r="M73" s="52">
        <f t="shared" si="23"/>
        <v>0.0049622440710663795</v>
      </c>
      <c r="N73" s="56" t="e">
        <f t="shared" si="24"/>
        <v>#VALUE!</v>
      </c>
      <c r="O73" s="55" t="e">
        <f t="shared" si="25"/>
        <v>#VALUE!</v>
      </c>
      <c r="P73" s="55" t="e">
        <f t="shared" si="26"/>
        <v>#VALUE!</v>
      </c>
      <c r="Q73" s="78" t="e">
        <f t="shared" si="27"/>
        <v>#VALUE!</v>
      </c>
      <c r="R73" s="56" t="e">
        <f t="shared" si="28"/>
        <v>#VALUE!</v>
      </c>
      <c r="S73" s="55" t="e">
        <f t="shared" si="29"/>
        <v>#VALUE!</v>
      </c>
      <c r="T73" s="55" t="e">
        <f t="shared" si="30"/>
        <v>#VALUE!</v>
      </c>
      <c r="U73" s="57" t="e">
        <f t="shared" si="31"/>
        <v>#VALUE!</v>
      </c>
    </row>
    <row r="74" spans="1:21" ht="12.75">
      <c r="A74" s="6">
        <v>4118002502</v>
      </c>
      <c r="B74" s="5">
        <v>3477342.355</v>
      </c>
      <c r="C74" s="5">
        <v>5747678.328</v>
      </c>
      <c r="D74" s="5">
        <v>32477278.042</v>
      </c>
      <c r="E74" s="18">
        <v>5745819.593</v>
      </c>
      <c r="F74" s="22">
        <f t="shared" si="16"/>
        <v>-56921042.16533359</v>
      </c>
      <c r="G74" s="8">
        <f t="shared" si="17"/>
        <v>-56926933.223988324</v>
      </c>
      <c r="H74" s="8">
        <f t="shared" si="18"/>
        <v>447212874.8309073</v>
      </c>
      <c r="I74" s="8">
        <f t="shared" si="19"/>
        <v>7245633.005559049</v>
      </c>
      <c r="J74" s="8">
        <f t="shared" si="20"/>
        <v>7249259.169872751</v>
      </c>
      <c r="K74" s="19">
        <f t="shared" si="21"/>
        <v>447390385.1120289</v>
      </c>
      <c r="L74" s="37">
        <f t="shared" si="22"/>
        <v>0.015178985893726349</v>
      </c>
      <c r="M74" s="52">
        <f t="shared" si="23"/>
        <v>0.013158796355128288</v>
      </c>
      <c r="N74" s="56" t="e">
        <f t="shared" si="24"/>
        <v>#VALUE!</v>
      </c>
      <c r="O74" s="55" t="e">
        <f t="shared" si="25"/>
        <v>#VALUE!</v>
      </c>
      <c r="P74" s="55" t="e">
        <f t="shared" si="26"/>
        <v>#VALUE!</v>
      </c>
      <c r="Q74" s="78" t="e">
        <f t="shared" si="27"/>
        <v>#VALUE!</v>
      </c>
      <c r="R74" s="56" t="e">
        <f t="shared" si="28"/>
        <v>#VALUE!</v>
      </c>
      <c r="S74" s="55" t="e">
        <f t="shared" si="29"/>
        <v>#VALUE!</v>
      </c>
      <c r="T74" s="55" t="e">
        <f t="shared" si="30"/>
        <v>#VALUE!</v>
      </c>
      <c r="U74" s="57" t="e">
        <f t="shared" si="31"/>
        <v>#VALUE!</v>
      </c>
    </row>
    <row r="75" spans="1:21" ht="12.75">
      <c r="A75" s="6">
        <v>4118002600</v>
      </c>
      <c r="B75" s="5">
        <v>3481814.057</v>
      </c>
      <c r="C75" s="5">
        <v>5748550.267</v>
      </c>
      <c r="D75" s="5">
        <v>32481747.99</v>
      </c>
      <c r="E75" s="18">
        <v>5746691.137</v>
      </c>
      <c r="F75" s="22">
        <f t="shared" si="16"/>
        <v>39176580.01021848</v>
      </c>
      <c r="G75" s="8">
        <f t="shared" si="17"/>
        <v>39169913.325406276</v>
      </c>
      <c r="H75" s="8">
        <f t="shared" si="18"/>
        <v>484842953.8455024</v>
      </c>
      <c r="I75" s="8">
        <f t="shared" si="19"/>
        <v>3165031.545194099</v>
      </c>
      <c r="J75" s="8">
        <f t="shared" si="20"/>
        <v>3165756.072186361</v>
      </c>
      <c r="K75" s="19">
        <f t="shared" si="21"/>
        <v>485036480.9864252</v>
      </c>
      <c r="L75" s="37">
        <f t="shared" si="22"/>
        <v>0.0018916875123977661</v>
      </c>
      <c r="M75" s="52">
        <f t="shared" si="23"/>
        <v>-0.0002306923270225525</v>
      </c>
      <c r="N75" s="56" t="e">
        <f t="shared" si="24"/>
        <v>#VALUE!</v>
      </c>
      <c r="O75" s="55" t="e">
        <f t="shared" si="25"/>
        <v>#VALUE!</v>
      </c>
      <c r="P75" s="55" t="e">
        <f t="shared" si="26"/>
        <v>#VALUE!</v>
      </c>
      <c r="Q75" s="78" t="e">
        <f t="shared" si="27"/>
        <v>#VALUE!</v>
      </c>
      <c r="R75" s="56" t="e">
        <f t="shared" si="28"/>
        <v>#VALUE!</v>
      </c>
      <c r="S75" s="55" t="e">
        <f t="shared" si="29"/>
        <v>#VALUE!</v>
      </c>
      <c r="T75" s="55" t="e">
        <f t="shared" si="30"/>
        <v>#VALUE!</v>
      </c>
      <c r="U75" s="57" t="e">
        <f t="shared" si="31"/>
        <v>#VALUE!</v>
      </c>
    </row>
    <row r="76" spans="1:21" ht="12.75">
      <c r="A76" s="6">
        <v>4118003313</v>
      </c>
      <c r="B76" s="5">
        <v>3485157.879</v>
      </c>
      <c r="C76" s="5">
        <v>5744812.049</v>
      </c>
      <c r="D76" s="5">
        <v>32485090.443</v>
      </c>
      <c r="E76" s="18">
        <v>5742954.336</v>
      </c>
      <c r="F76" s="22">
        <f t="shared" si="16"/>
        <v>93644693.1028701</v>
      </c>
      <c r="G76" s="8">
        <f t="shared" si="17"/>
        <v>93639413.08692464</v>
      </c>
      <c r="H76" s="8">
        <f t="shared" si="18"/>
        <v>334218371.1271267</v>
      </c>
      <c r="I76" s="8">
        <f t="shared" si="19"/>
        <v>26236840.51623402</v>
      </c>
      <c r="J76" s="8">
        <f t="shared" si="20"/>
        <v>26245940.168239787</v>
      </c>
      <c r="K76" s="19">
        <f t="shared" si="21"/>
        <v>334353139.1769981</v>
      </c>
      <c r="L76" s="37">
        <f t="shared" si="22"/>
        <v>-0.010969109833240509</v>
      </c>
      <c r="M76" s="52">
        <f t="shared" si="23"/>
        <v>0.024238742887973785</v>
      </c>
      <c r="N76" s="56" t="e">
        <f t="shared" si="24"/>
        <v>#VALUE!</v>
      </c>
      <c r="O76" s="55" t="e">
        <f t="shared" si="25"/>
        <v>#VALUE!</v>
      </c>
      <c r="P76" s="55" t="e">
        <f t="shared" si="26"/>
        <v>#VALUE!</v>
      </c>
      <c r="Q76" s="78" t="e">
        <f t="shared" si="27"/>
        <v>#VALUE!</v>
      </c>
      <c r="R76" s="56" t="e">
        <f t="shared" si="28"/>
        <v>#VALUE!</v>
      </c>
      <c r="S76" s="55" t="e">
        <f t="shared" si="29"/>
        <v>#VALUE!</v>
      </c>
      <c r="T76" s="55" t="e">
        <f t="shared" si="30"/>
        <v>#VALUE!</v>
      </c>
      <c r="U76" s="57" t="e">
        <f t="shared" si="31"/>
        <v>#VALUE!</v>
      </c>
    </row>
    <row r="77" spans="1:21" ht="12.75">
      <c r="A77" s="6">
        <v>4118003601</v>
      </c>
      <c r="B77" s="5">
        <v>3482121.491</v>
      </c>
      <c r="C77" s="5">
        <v>5750567.459</v>
      </c>
      <c r="D77" s="5">
        <v>32482055.328</v>
      </c>
      <c r="E77" s="18">
        <v>5748707.535</v>
      </c>
      <c r="F77" s="22">
        <f t="shared" si="16"/>
        <v>50153493.5766224</v>
      </c>
      <c r="G77" s="8">
        <f t="shared" si="17"/>
        <v>50145597.87546851</v>
      </c>
      <c r="H77" s="8">
        <f t="shared" si="18"/>
        <v>577726636.1085383</v>
      </c>
      <c r="I77" s="8">
        <f t="shared" si="19"/>
        <v>4353229.994524101</v>
      </c>
      <c r="J77" s="8">
        <f t="shared" si="20"/>
        <v>4354280.033314352</v>
      </c>
      <c r="K77" s="19">
        <f t="shared" si="21"/>
        <v>577956977.233296</v>
      </c>
      <c r="L77" s="37">
        <f t="shared" si="22"/>
        <v>0.003284897655248642</v>
      </c>
      <c r="M77" s="52">
        <f t="shared" si="23"/>
        <v>-0.013086621649563313</v>
      </c>
      <c r="N77" s="56" t="e">
        <f t="shared" si="24"/>
        <v>#VALUE!</v>
      </c>
      <c r="O77" s="55" t="e">
        <f t="shared" si="25"/>
        <v>#VALUE!</v>
      </c>
      <c r="P77" s="55" t="e">
        <f t="shared" si="26"/>
        <v>#VALUE!</v>
      </c>
      <c r="Q77" s="78" t="e">
        <f t="shared" si="27"/>
        <v>#VALUE!</v>
      </c>
      <c r="R77" s="56" t="e">
        <f t="shared" si="28"/>
        <v>#VALUE!</v>
      </c>
      <c r="S77" s="55" t="e">
        <f t="shared" si="29"/>
        <v>#VALUE!</v>
      </c>
      <c r="T77" s="55" t="e">
        <f t="shared" si="30"/>
        <v>#VALUE!</v>
      </c>
      <c r="U77" s="57" t="e">
        <f t="shared" si="31"/>
        <v>#VALUE!</v>
      </c>
    </row>
    <row r="78" spans="1:21" ht="12.75">
      <c r="A78" s="6">
        <v>4118005100</v>
      </c>
      <c r="B78" s="5">
        <v>3480959.018</v>
      </c>
      <c r="C78" s="5">
        <v>5740658.985</v>
      </c>
      <c r="D78" s="5">
        <v>32480893.158</v>
      </c>
      <c r="E78" s="18">
        <v>5738802.967</v>
      </c>
      <c r="F78" s="22">
        <f t="shared" si="16"/>
        <v>13058463.722853826</v>
      </c>
      <c r="G78" s="8">
        <f t="shared" si="17"/>
        <v>13056047.907781832</v>
      </c>
      <c r="H78" s="8">
        <f t="shared" si="18"/>
        <v>199640618.64375776</v>
      </c>
      <c r="I78" s="8">
        <f t="shared" si="19"/>
        <v>853994.1877851994</v>
      </c>
      <c r="J78" s="8">
        <f t="shared" si="20"/>
        <v>854179.2232598495</v>
      </c>
      <c r="K78" s="19">
        <f t="shared" si="21"/>
        <v>199720823.24744418</v>
      </c>
      <c r="L78" s="37">
        <f t="shared" si="22"/>
        <v>0.02666761353611946</v>
      </c>
      <c r="M78" s="52">
        <f t="shared" si="23"/>
        <v>0.03942318167537451</v>
      </c>
      <c r="N78" s="56" t="e">
        <f t="shared" si="24"/>
        <v>#VALUE!</v>
      </c>
      <c r="O78" s="55" t="e">
        <f t="shared" si="25"/>
        <v>#VALUE!</v>
      </c>
      <c r="P78" s="55" t="e">
        <f t="shared" si="26"/>
        <v>#VALUE!</v>
      </c>
      <c r="Q78" s="78" t="e">
        <f t="shared" si="27"/>
        <v>#VALUE!</v>
      </c>
      <c r="R78" s="56" t="e">
        <f t="shared" si="28"/>
        <v>#VALUE!</v>
      </c>
      <c r="S78" s="55" t="e">
        <f t="shared" si="29"/>
        <v>#VALUE!</v>
      </c>
      <c r="T78" s="55" t="e">
        <f t="shared" si="30"/>
        <v>#VALUE!</v>
      </c>
      <c r="U78" s="57" t="e">
        <f t="shared" si="31"/>
        <v>#VALUE!</v>
      </c>
    </row>
    <row r="79" spans="1:21" ht="12.75">
      <c r="A79" s="6">
        <v>4118005630</v>
      </c>
      <c r="B79" s="5">
        <v>3488417.69</v>
      </c>
      <c r="C79" s="5">
        <v>5740973.5</v>
      </c>
      <c r="D79" s="5">
        <v>32488348.934</v>
      </c>
      <c r="E79" s="18">
        <v>5739117.266</v>
      </c>
      <c r="F79" s="22">
        <f t="shared" si="16"/>
        <v>121061012.885974</v>
      </c>
      <c r="G79" s="8">
        <f t="shared" si="17"/>
        <v>121056357.1162517</v>
      </c>
      <c r="H79" s="8">
        <f t="shared" si="18"/>
        <v>208624249.49570948</v>
      </c>
      <c r="I79" s="8">
        <f t="shared" si="19"/>
        <v>70246892.41161783</v>
      </c>
      <c r="J79" s="8">
        <f t="shared" si="20"/>
        <v>70272847.57961887</v>
      </c>
      <c r="K79" s="19">
        <f t="shared" si="21"/>
        <v>208709359.5652292</v>
      </c>
      <c r="L79" s="37">
        <f t="shared" si="22"/>
        <v>-0.04078104346990585</v>
      </c>
      <c r="M79" s="52">
        <f t="shared" si="23"/>
        <v>0.027783872559666634</v>
      </c>
      <c r="N79" s="56" t="e">
        <f t="shared" si="24"/>
        <v>#VALUE!</v>
      </c>
      <c r="O79" s="55" t="e">
        <f t="shared" si="25"/>
        <v>#VALUE!</v>
      </c>
      <c r="P79" s="55" t="e">
        <f t="shared" si="26"/>
        <v>#VALUE!</v>
      </c>
      <c r="Q79" s="78" t="e">
        <f t="shared" si="27"/>
        <v>#VALUE!</v>
      </c>
      <c r="R79" s="56" t="e">
        <f t="shared" si="28"/>
        <v>#VALUE!</v>
      </c>
      <c r="S79" s="55" t="e">
        <f t="shared" si="29"/>
        <v>#VALUE!</v>
      </c>
      <c r="T79" s="55" t="e">
        <f t="shared" si="30"/>
        <v>#VALUE!</v>
      </c>
      <c r="U79" s="57" t="e">
        <f t="shared" si="31"/>
        <v>#VALUE!</v>
      </c>
    </row>
    <row r="80" spans="1:21" ht="12.75">
      <c r="A80" s="6">
        <v>4118006600</v>
      </c>
      <c r="B80" s="5">
        <v>3481270.404</v>
      </c>
      <c r="C80" s="5">
        <v>5742304.795</v>
      </c>
      <c r="D80" s="5">
        <v>32481204.445</v>
      </c>
      <c r="E80" s="18">
        <v>5740448.124</v>
      </c>
      <c r="F80" s="22">
        <f t="shared" si="16"/>
        <v>19490730.356084492</v>
      </c>
      <c r="G80" s="8">
        <f t="shared" si="17"/>
        <v>19487632.020129234</v>
      </c>
      <c r="H80" s="8">
        <f t="shared" si="18"/>
        <v>248847701.22623876</v>
      </c>
      <c r="I80" s="8">
        <f t="shared" si="19"/>
        <v>1526347.9594598222</v>
      </c>
      <c r="J80" s="8">
        <f t="shared" si="20"/>
        <v>1526717.6615812194</v>
      </c>
      <c r="K80" s="19">
        <f t="shared" si="21"/>
        <v>248947549.35048312</v>
      </c>
      <c r="L80" s="37">
        <f t="shared" si="22"/>
        <v>0.02438490092754364</v>
      </c>
      <c r="M80" s="52">
        <f t="shared" si="23"/>
        <v>0.033284103497862816</v>
      </c>
      <c r="N80" s="56" t="e">
        <f t="shared" si="24"/>
        <v>#VALUE!</v>
      </c>
      <c r="O80" s="55" t="e">
        <f t="shared" si="25"/>
        <v>#VALUE!</v>
      </c>
      <c r="P80" s="55" t="e">
        <f t="shared" si="26"/>
        <v>#VALUE!</v>
      </c>
      <c r="Q80" s="78" t="e">
        <f t="shared" si="27"/>
        <v>#VALUE!</v>
      </c>
      <c r="R80" s="56" t="e">
        <f t="shared" si="28"/>
        <v>#VALUE!</v>
      </c>
      <c r="S80" s="55" t="e">
        <f t="shared" si="29"/>
        <v>#VALUE!</v>
      </c>
      <c r="T80" s="55" t="e">
        <f t="shared" si="30"/>
        <v>#VALUE!</v>
      </c>
      <c r="U80" s="57" t="e">
        <f t="shared" si="31"/>
        <v>#VALUE!</v>
      </c>
    </row>
    <row r="81" spans="1:21" ht="12.75">
      <c r="A81" s="6">
        <v>4118006720</v>
      </c>
      <c r="B81" s="5">
        <v>3487812.69</v>
      </c>
      <c r="C81" s="5">
        <v>5742006.56</v>
      </c>
      <c r="D81" s="5">
        <v>32487744.193</v>
      </c>
      <c r="E81" s="18">
        <v>5740149.909</v>
      </c>
      <c r="F81" s="22">
        <f t="shared" si="16"/>
        <v>120356550.85632268</v>
      </c>
      <c r="G81" s="8">
        <f t="shared" si="17"/>
        <v>120351405.22388655</v>
      </c>
      <c r="H81" s="8">
        <f t="shared" si="18"/>
        <v>239527695.77462095</v>
      </c>
      <c r="I81" s="8">
        <f t="shared" si="19"/>
        <v>60473507.98668419</v>
      </c>
      <c r="J81" s="8">
        <f t="shared" si="20"/>
        <v>60495575.475554526</v>
      </c>
      <c r="K81" s="19">
        <f t="shared" si="21"/>
        <v>239625346.98624885</v>
      </c>
      <c r="L81" s="37">
        <f t="shared" si="22"/>
        <v>-0.04485831409692764</v>
      </c>
      <c r="M81" s="52">
        <f t="shared" si="23"/>
        <v>0.04204790201038122</v>
      </c>
      <c r="N81" s="56" t="e">
        <f t="shared" si="24"/>
        <v>#VALUE!</v>
      </c>
      <c r="O81" s="55" t="e">
        <f t="shared" si="25"/>
        <v>#VALUE!</v>
      </c>
      <c r="P81" s="55" t="e">
        <f t="shared" si="26"/>
        <v>#VALUE!</v>
      </c>
      <c r="Q81" s="78" t="e">
        <f t="shared" si="27"/>
        <v>#VALUE!</v>
      </c>
      <c r="R81" s="56" t="e">
        <f t="shared" si="28"/>
        <v>#VALUE!</v>
      </c>
      <c r="S81" s="55" t="e">
        <f t="shared" si="29"/>
        <v>#VALUE!</v>
      </c>
      <c r="T81" s="55" t="e">
        <f t="shared" si="30"/>
        <v>#VALUE!</v>
      </c>
      <c r="U81" s="57" t="e">
        <f t="shared" si="31"/>
        <v>#VALUE!</v>
      </c>
    </row>
    <row r="82" spans="1:21" ht="12.75">
      <c r="A82" s="6">
        <v>4118008530</v>
      </c>
      <c r="B82" s="5">
        <v>3478405.593</v>
      </c>
      <c r="C82" s="5">
        <v>5740706.679</v>
      </c>
      <c r="D82" s="5">
        <v>32478340.753</v>
      </c>
      <c r="E82" s="18">
        <v>5738850.677</v>
      </c>
      <c r="F82" s="22">
        <f t="shared" si="16"/>
        <v>-23090456.2178563</v>
      </c>
      <c r="G82" s="8">
        <f t="shared" si="17"/>
        <v>-23092860.69357333</v>
      </c>
      <c r="H82" s="8">
        <f t="shared" si="18"/>
        <v>200990897.7511078</v>
      </c>
      <c r="I82" s="8">
        <f t="shared" si="19"/>
        <v>2652979.2878994723</v>
      </c>
      <c r="J82" s="8">
        <f t="shared" si="20"/>
        <v>2654314.899323548</v>
      </c>
      <c r="K82" s="19">
        <f t="shared" si="21"/>
        <v>201071146.15250102</v>
      </c>
      <c r="L82" s="37">
        <f t="shared" si="22"/>
        <v>0.023318856954574585</v>
      </c>
      <c r="M82" s="52">
        <f t="shared" si="23"/>
        <v>0.03953451011329889</v>
      </c>
      <c r="N82" s="56" t="e">
        <f t="shared" si="24"/>
        <v>#VALUE!</v>
      </c>
      <c r="O82" s="55" t="e">
        <f t="shared" si="25"/>
        <v>#VALUE!</v>
      </c>
      <c r="P82" s="55" t="e">
        <f t="shared" si="26"/>
        <v>#VALUE!</v>
      </c>
      <c r="Q82" s="78" t="e">
        <f t="shared" si="27"/>
        <v>#VALUE!</v>
      </c>
      <c r="R82" s="56" t="e">
        <f t="shared" si="28"/>
        <v>#VALUE!</v>
      </c>
      <c r="S82" s="55" t="e">
        <f t="shared" si="29"/>
        <v>#VALUE!</v>
      </c>
      <c r="T82" s="55" t="e">
        <f t="shared" si="30"/>
        <v>#VALUE!</v>
      </c>
      <c r="U82" s="57" t="e">
        <f t="shared" si="31"/>
        <v>#VALUE!</v>
      </c>
    </row>
    <row r="83" spans="1:21" ht="12.75">
      <c r="A83" s="6">
        <v>4118008610</v>
      </c>
      <c r="B83" s="5">
        <v>3479407.288</v>
      </c>
      <c r="C83" s="5">
        <v>5740788.065</v>
      </c>
      <c r="D83" s="5">
        <v>32479342.05</v>
      </c>
      <c r="E83" s="18">
        <v>5738932.017</v>
      </c>
      <c r="F83" s="22">
        <f t="shared" si="16"/>
        <v>-8943145.376976285</v>
      </c>
      <c r="G83" s="8">
        <f t="shared" si="17"/>
        <v>-8945580.569572166</v>
      </c>
      <c r="H83" s="8">
        <f t="shared" si="18"/>
        <v>203304504.5874193</v>
      </c>
      <c r="I83" s="8">
        <f t="shared" si="19"/>
        <v>393506.4187460644</v>
      </c>
      <c r="J83" s="8">
        <f t="shared" si="20"/>
        <v>393771.0984861835</v>
      </c>
      <c r="K83" s="19">
        <f t="shared" si="21"/>
        <v>203385869.59706268</v>
      </c>
      <c r="L83" s="37">
        <f t="shared" si="22"/>
        <v>0.023867495357990265</v>
      </c>
      <c r="M83" s="52">
        <f t="shared" si="23"/>
        <v>0.03938635345548391</v>
      </c>
      <c r="N83" s="56" t="e">
        <f t="shared" si="24"/>
        <v>#VALUE!</v>
      </c>
      <c r="O83" s="55" t="e">
        <f t="shared" si="25"/>
        <v>#VALUE!</v>
      </c>
      <c r="P83" s="55" t="e">
        <f t="shared" si="26"/>
        <v>#VALUE!</v>
      </c>
      <c r="Q83" s="78" t="e">
        <f t="shared" si="27"/>
        <v>#VALUE!</v>
      </c>
      <c r="R83" s="56" t="e">
        <f t="shared" si="28"/>
        <v>#VALUE!</v>
      </c>
      <c r="S83" s="55" t="e">
        <f t="shared" si="29"/>
        <v>#VALUE!</v>
      </c>
      <c r="T83" s="55" t="e">
        <f t="shared" si="30"/>
        <v>#VALUE!</v>
      </c>
      <c r="U83" s="57" t="e">
        <f t="shared" si="31"/>
        <v>#VALUE!</v>
      </c>
    </row>
    <row r="84" spans="1:21" ht="12.75">
      <c r="A84" s="6">
        <v>4118008730</v>
      </c>
      <c r="B84" s="5">
        <v>3477918.491</v>
      </c>
      <c r="C84" s="5">
        <v>5741525.295</v>
      </c>
      <c r="D84" s="5">
        <v>32477853.853</v>
      </c>
      <c r="E84" s="18">
        <v>5739668.977</v>
      </c>
      <c r="F84" s="22">
        <f t="shared" si="16"/>
        <v>-31726284.505716827</v>
      </c>
      <c r="G84" s="8">
        <f t="shared" si="17"/>
        <v>-31728964.3858542</v>
      </c>
      <c r="H84" s="8">
        <f t="shared" si="18"/>
        <v>224867534.95205644</v>
      </c>
      <c r="I84" s="8">
        <f t="shared" si="19"/>
        <v>4476600.641315303</v>
      </c>
      <c r="J84" s="8">
        <f t="shared" si="20"/>
        <v>4478763.06965766</v>
      </c>
      <c r="K84" s="19">
        <f t="shared" si="21"/>
        <v>224957155.68283293</v>
      </c>
      <c r="L84" s="37">
        <f t="shared" si="22"/>
        <v>0.02638367936015129</v>
      </c>
      <c r="M84" s="52">
        <f t="shared" si="23"/>
        <v>0.036504678428173065</v>
      </c>
      <c r="N84" s="56" t="e">
        <f t="shared" si="24"/>
        <v>#VALUE!</v>
      </c>
      <c r="O84" s="55" t="e">
        <f t="shared" si="25"/>
        <v>#VALUE!</v>
      </c>
      <c r="P84" s="55" t="e">
        <f t="shared" si="26"/>
        <v>#VALUE!</v>
      </c>
      <c r="Q84" s="78" t="e">
        <f t="shared" si="27"/>
        <v>#VALUE!</v>
      </c>
      <c r="R84" s="56" t="e">
        <f t="shared" si="28"/>
        <v>#VALUE!</v>
      </c>
      <c r="S84" s="55" t="e">
        <f t="shared" si="29"/>
        <v>#VALUE!</v>
      </c>
      <c r="T84" s="55" t="e">
        <f t="shared" si="30"/>
        <v>#VALUE!</v>
      </c>
      <c r="U84" s="57" t="e">
        <f t="shared" si="31"/>
        <v>#VALUE!</v>
      </c>
    </row>
    <row r="85" spans="1:21" ht="12.75">
      <c r="A85" s="6">
        <v>4118008830</v>
      </c>
      <c r="B85" s="5">
        <v>3477391.746</v>
      </c>
      <c r="C85" s="5">
        <v>5742343.312</v>
      </c>
      <c r="D85" s="5">
        <v>32477327.328</v>
      </c>
      <c r="E85" s="18">
        <v>5740486.685</v>
      </c>
      <c r="F85" s="22">
        <f t="shared" si="16"/>
        <v>-41784454.67506647</v>
      </c>
      <c r="G85" s="8">
        <f t="shared" si="17"/>
        <v>-41787485.893568195</v>
      </c>
      <c r="H85" s="8">
        <f t="shared" si="18"/>
        <v>250065084.95102802</v>
      </c>
      <c r="I85" s="8">
        <f t="shared" si="19"/>
        <v>6982451.431181303</v>
      </c>
      <c r="J85" s="8">
        <f t="shared" si="20"/>
        <v>6985733.555424069</v>
      </c>
      <c r="K85" s="19">
        <f t="shared" si="21"/>
        <v>250164480.8918965</v>
      </c>
      <c r="L85" s="37">
        <f t="shared" si="22"/>
        <v>0.027214039117097855</v>
      </c>
      <c r="M85" s="52">
        <f t="shared" si="23"/>
        <v>0.027257949113845825</v>
      </c>
      <c r="N85" s="56" t="e">
        <f t="shared" si="24"/>
        <v>#VALUE!</v>
      </c>
      <c r="O85" s="55" t="e">
        <f t="shared" si="25"/>
        <v>#VALUE!</v>
      </c>
      <c r="P85" s="55" t="e">
        <f t="shared" si="26"/>
        <v>#VALUE!</v>
      </c>
      <c r="Q85" s="78" t="e">
        <f t="shared" si="27"/>
        <v>#VALUE!</v>
      </c>
      <c r="R85" s="56" t="e">
        <f t="shared" si="28"/>
        <v>#VALUE!</v>
      </c>
      <c r="S85" s="55" t="e">
        <f t="shared" si="29"/>
        <v>#VALUE!</v>
      </c>
      <c r="T85" s="55" t="e">
        <f t="shared" si="30"/>
        <v>#VALUE!</v>
      </c>
      <c r="U85" s="57" t="e">
        <f t="shared" si="31"/>
        <v>#VALUE!</v>
      </c>
    </row>
    <row r="86" spans="1:21" ht="12.75">
      <c r="A86" s="6">
        <v>4118008910</v>
      </c>
      <c r="B86" s="5">
        <v>3478257.094</v>
      </c>
      <c r="C86" s="5">
        <v>5742836.059</v>
      </c>
      <c r="D86" s="5">
        <v>32478192.342</v>
      </c>
      <c r="E86" s="18">
        <v>5740979.229</v>
      </c>
      <c r="F86" s="22">
        <f t="shared" si="16"/>
        <v>-28978395.84442391</v>
      </c>
      <c r="G86" s="8">
        <f t="shared" si="17"/>
        <v>-28981668.85282214</v>
      </c>
      <c r="H86" s="8">
        <f t="shared" si="18"/>
        <v>265888630.55078742</v>
      </c>
      <c r="I86" s="8">
        <f t="shared" si="19"/>
        <v>3158624.2349263313</v>
      </c>
      <c r="J86" s="8">
        <f t="shared" si="20"/>
        <v>3160238.022821803</v>
      </c>
      <c r="K86" s="19">
        <f t="shared" si="21"/>
        <v>265994433.84906107</v>
      </c>
      <c r="L86" s="37">
        <f t="shared" si="22"/>
        <v>0.023667335510253906</v>
      </c>
      <c r="M86" s="52">
        <f t="shared" si="23"/>
        <v>0.022304823622107506</v>
      </c>
      <c r="N86" s="56" t="e">
        <f t="shared" si="24"/>
        <v>#VALUE!</v>
      </c>
      <c r="O86" s="55" t="e">
        <f t="shared" si="25"/>
        <v>#VALUE!</v>
      </c>
      <c r="P86" s="55" t="e">
        <f t="shared" si="26"/>
        <v>#VALUE!</v>
      </c>
      <c r="Q86" s="78" t="e">
        <f t="shared" si="27"/>
        <v>#VALUE!</v>
      </c>
      <c r="R86" s="56" t="e">
        <f t="shared" si="28"/>
        <v>#VALUE!</v>
      </c>
      <c r="S86" s="55" t="e">
        <f t="shared" si="29"/>
        <v>#VALUE!</v>
      </c>
      <c r="T86" s="55" t="e">
        <f t="shared" si="30"/>
        <v>#VALUE!</v>
      </c>
      <c r="U86" s="57" t="e">
        <f t="shared" si="31"/>
        <v>#VALUE!</v>
      </c>
    </row>
    <row r="87" spans="1:21" ht="12.75">
      <c r="A87" s="6">
        <v>4118009020</v>
      </c>
      <c r="B87" s="5">
        <v>3479434.469</v>
      </c>
      <c r="C87" s="5">
        <v>5743223.39</v>
      </c>
      <c r="D87" s="5">
        <v>32479369.258</v>
      </c>
      <c r="E87" s="18">
        <v>5741366.392</v>
      </c>
      <c r="F87" s="22">
        <f t="shared" si="16"/>
        <v>-10016030.516032657</v>
      </c>
      <c r="G87" s="8">
        <f t="shared" si="17"/>
        <v>-10019528.481336469</v>
      </c>
      <c r="H87" s="8">
        <f t="shared" si="18"/>
        <v>278667560.7682725</v>
      </c>
      <c r="I87" s="8">
        <f t="shared" si="19"/>
        <v>360127.6831384615</v>
      </c>
      <c r="J87" s="8">
        <f t="shared" si="20"/>
        <v>360397.1070714113</v>
      </c>
      <c r="K87" s="19">
        <f t="shared" si="21"/>
        <v>278778681.8328815</v>
      </c>
      <c r="L87" s="37">
        <f t="shared" si="22"/>
        <v>0.019517946988344193</v>
      </c>
      <c r="M87" s="52">
        <f t="shared" si="23"/>
        <v>0.020008430816233158</v>
      </c>
      <c r="N87" s="56" t="e">
        <f t="shared" si="24"/>
        <v>#VALUE!</v>
      </c>
      <c r="O87" s="55" t="e">
        <f t="shared" si="25"/>
        <v>#VALUE!</v>
      </c>
      <c r="P87" s="55" t="e">
        <f t="shared" si="26"/>
        <v>#VALUE!</v>
      </c>
      <c r="Q87" s="78" t="e">
        <f t="shared" si="27"/>
        <v>#VALUE!</v>
      </c>
      <c r="R87" s="56" t="e">
        <f t="shared" si="28"/>
        <v>#VALUE!</v>
      </c>
      <c r="S87" s="55" t="e">
        <f t="shared" si="29"/>
        <v>#VALUE!</v>
      </c>
      <c r="T87" s="55" t="e">
        <f t="shared" si="30"/>
        <v>#VALUE!</v>
      </c>
      <c r="U87" s="57" t="e">
        <f t="shared" si="31"/>
        <v>#VALUE!</v>
      </c>
    </row>
    <row r="88" spans="1:21" ht="12.75">
      <c r="A88" s="6">
        <v>4118009210</v>
      </c>
      <c r="B88" s="5">
        <v>3477765.725</v>
      </c>
      <c r="C88" s="5">
        <v>5744003.251</v>
      </c>
      <c r="D88" s="5">
        <v>32477701.184</v>
      </c>
      <c r="E88" s="18">
        <v>5742145.975</v>
      </c>
      <c r="F88" s="22">
        <f t="shared" si="16"/>
        <v>-39635996.73641463</v>
      </c>
      <c r="G88" s="8">
        <f t="shared" si="17"/>
        <v>-39639817.20245643</v>
      </c>
      <c r="H88" s="8">
        <f t="shared" si="18"/>
        <v>305307853.7922594</v>
      </c>
      <c r="I88" s="8">
        <f t="shared" si="19"/>
        <v>5146161.966530028</v>
      </c>
      <c r="J88" s="8">
        <f t="shared" si="20"/>
        <v>5148700.590273464</v>
      </c>
      <c r="K88" s="19">
        <f t="shared" si="21"/>
        <v>305429023.52829075</v>
      </c>
      <c r="L88" s="37">
        <f t="shared" si="22"/>
        <v>0.024220027029514313</v>
      </c>
      <c r="M88" s="52">
        <f t="shared" si="23"/>
        <v>0.010636868886649609</v>
      </c>
      <c r="N88" s="56" t="e">
        <f t="shared" si="24"/>
        <v>#VALUE!</v>
      </c>
      <c r="O88" s="55" t="e">
        <f t="shared" si="25"/>
        <v>#VALUE!</v>
      </c>
      <c r="P88" s="55" t="e">
        <f t="shared" si="26"/>
        <v>#VALUE!</v>
      </c>
      <c r="Q88" s="78" t="e">
        <f t="shared" si="27"/>
        <v>#VALUE!</v>
      </c>
      <c r="R88" s="56" t="e">
        <f t="shared" si="28"/>
        <v>#VALUE!</v>
      </c>
      <c r="S88" s="55" t="e">
        <f t="shared" si="29"/>
        <v>#VALUE!</v>
      </c>
      <c r="T88" s="55" t="e">
        <f t="shared" si="30"/>
        <v>#VALUE!</v>
      </c>
      <c r="U88" s="57" t="e">
        <f t="shared" si="31"/>
        <v>#VALUE!</v>
      </c>
    </row>
    <row r="89" spans="1:21" ht="12.75">
      <c r="A89" s="6">
        <v>4118009410</v>
      </c>
      <c r="B89" s="5">
        <v>3478934.537</v>
      </c>
      <c r="C89" s="5">
        <v>5744195.335</v>
      </c>
      <c r="D89" s="5">
        <v>32478869.544</v>
      </c>
      <c r="E89" s="18">
        <v>5742337.97</v>
      </c>
      <c r="F89" s="22">
        <f t="shared" si="16"/>
        <v>-19428335.53545875</v>
      </c>
      <c r="G89" s="8">
        <f t="shared" si="17"/>
        <v>-19432390.47360593</v>
      </c>
      <c r="H89" s="8">
        <f t="shared" si="18"/>
        <v>312055768.5031793</v>
      </c>
      <c r="I89" s="8">
        <f t="shared" si="19"/>
        <v>1209844.65112819</v>
      </c>
      <c r="J89" s="8">
        <f t="shared" si="20"/>
        <v>1210578.298054103</v>
      </c>
      <c r="K89" s="19">
        <f t="shared" si="21"/>
        <v>312179842.5186391</v>
      </c>
      <c r="L89" s="37">
        <f t="shared" si="22"/>
        <v>0.013794779777526855</v>
      </c>
      <c r="M89" s="52">
        <f t="shared" si="23"/>
        <v>0.007146013900637627</v>
      </c>
      <c r="N89" s="56" t="e">
        <f t="shared" si="24"/>
        <v>#VALUE!</v>
      </c>
      <c r="O89" s="55" t="e">
        <f t="shared" si="25"/>
        <v>#VALUE!</v>
      </c>
      <c r="P89" s="55" t="e">
        <f t="shared" si="26"/>
        <v>#VALUE!</v>
      </c>
      <c r="Q89" s="78" t="e">
        <f t="shared" si="27"/>
        <v>#VALUE!</v>
      </c>
      <c r="R89" s="56" t="e">
        <f t="shared" si="28"/>
        <v>#VALUE!</v>
      </c>
      <c r="S89" s="55" t="e">
        <f t="shared" si="29"/>
        <v>#VALUE!</v>
      </c>
      <c r="T89" s="55" t="e">
        <f t="shared" si="30"/>
        <v>#VALUE!</v>
      </c>
      <c r="U89" s="57" t="e">
        <f t="shared" si="31"/>
        <v>#VALUE!</v>
      </c>
    </row>
    <row r="90" spans="1:21" ht="12.75">
      <c r="A90" s="6">
        <v>4118009610</v>
      </c>
      <c r="B90" s="5">
        <v>3477034.449</v>
      </c>
      <c r="C90" s="5">
        <v>5745638.065</v>
      </c>
      <c r="D90" s="5">
        <v>32476970.227</v>
      </c>
      <c r="E90" s="18">
        <v>5743780.157</v>
      </c>
      <c r="F90" s="22">
        <f t="shared" si="16"/>
        <v>-57313252.079607256</v>
      </c>
      <c r="G90" s="8">
        <f t="shared" si="17"/>
        <v>-57318031.71508731</v>
      </c>
      <c r="H90" s="8">
        <f t="shared" si="18"/>
        <v>365098802.2073383</v>
      </c>
      <c r="I90" s="8">
        <f t="shared" si="19"/>
        <v>8997791.229476934</v>
      </c>
      <c r="J90" s="8">
        <f t="shared" si="20"/>
        <v>9002105.11119289</v>
      </c>
      <c r="K90" s="19">
        <f t="shared" si="21"/>
        <v>365243384.9416515</v>
      </c>
      <c r="L90" s="37">
        <f t="shared" si="22"/>
        <v>0.018656540662050247</v>
      </c>
      <c r="M90" s="52">
        <f t="shared" si="23"/>
        <v>0.002201056107878685</v>
      </c>
      <c r="N90" s="56" t="e">
        <f t="shared" si="24"/>
        <v>#VALUE!</v>
      </c>
      <c r="O90" s="55" t="e">
        <f t="shared" si="25"/>
        <v>#VALUE!</v>
      </c>
      <c r="P90" s="55" t="e">
        <f t="shared" si="26"/>
        <v>#VALUE!</v>
      </c>
      <c r="Q90" s="78" t="e">
        <f t="shared" si="27"/>
        <v>#VALUE!</v>
      </c>
      <c r="R90" s="56" t="e">
        <f t="shared" si="28"/>
        <v>#VALUE!</v>
      </c>
      <c r="S90" s="55" t="e">
        <f t="shared" si="29"/>
        <v>#VALUE!</v>
      </c>
      <c r="T90" s="55" t="e">
        <f t="shared" si="30"/>
        <v>#VALUE!</v>
      </c>
      <c r="U90" s="57" t="e">
        <f t="shared" si="31"/>
        <v>#VALUE!</v>
      </c>
    </row>
    <row r="91" spans="1:21" ht="12.75">
      <c r="A91" s="6">
        <v>4118009820</v>
      </c>
      <c r="B91" s="5">
        <v>3478374.291</v>
      </c>
      <c r="C91" s="5">
        <v>5746238.179</v>
      </c>
      <c r="D91" s="5">
        <v>32478309.554</v>
      </c>
      <c r="E91" s="18">
        <v>5744380.01</v>
      </c>
      <c r="F91" s="22">
        <f t="shared" si="16"/>
        <v>-32712856.832741633</v>
      </c>
      <c r="G91" s="8">
        <f t="shared" si="17"/>
        <v>-32718050.80071306</v>
      </c>
      <c r="H91" s="8">
        <f t="shared" si="18"/>
        <v>388387221.828976</v>
      </c>
      <c r="I91" s="8">
        <f t="shared" si="19"/>
        <v>2755757.274016071</v>
      </c>
      <c r="J91" s="8">
        <f t="shared" si="20"/>
        <v>2757289.578996423</v>
      </c>
      <c r="K91" s="19">
        <f t="shared" si="21"/>
        <v>388541489.28626317</v>
      </c>
      <c r="L91" s="37">
        <f t="shared" si="22"/>
        <v>0.008786305785179138</v>
      </c>
      <c r="M91" s="52">
        <f t="shared" si="23"/>
        <v>0.006006721407175064</v>
      </c>
      <c r="N91" s="56" t="e">
        <f t="shared" si="24"/>
        <v>#VALUE!</v>
      </c>
      <c r="O91" s="55" t="e">
        <f t="shared" si="25"/>
        <v>#VALUE!</v>
      </c>
      <c r="P91" s="55" t="e">
        <f t="shared" si="26"/>
        <v>#VALUE!</v>
      </c>
      <c r="Q91" s="78" t="e">
        <f t="shared" si="27"/>
        <v>#VALUE!</v>
      </c>
      <c r="R91" s="56" t="e">
        <f t="shared" si="28"/>
        <v>#VALUE!</v>
      </c>
      <c r="S91" s="55" t="e">
        <f t="shared" si="29"/>
        <v>#VALUE!</v>
      </c>
      <c r="T91" s="55" t="e">
        <f t="shared" si="30"/>
        <v>#VALUE!</v>
      </c>
      <c r="U91" s="57" t="e">
        <f t="shared" si="31"/>
        <v>#VALUE!</v>
      </c>
    </row>
    <row r="92" spans="1:21" ht="12.75">
      <c r="A92" s="6">
        <v>4118010220</v>
      </c>
      <c r="B92" s="5">
        <v>3487573.62</v>
      </c>
      <c r="C92" s="5">
        <v>5740572.02</v>
      </c>
      <c r="D92" s="5">
        <v>32487505.198</v>
      </c>
      <c r="E92" s="18">
        <v>5738715.997</v>
      </c>
      <c r="F92" s="22">
        <f t="shared" si="16"/>
        <v>105846170.67565134</v>
      </c>
      <c r="G92" s="8">
        <f t="shared" si="17"/>
        <v>105842144.05882578</v>
      </c>
      <c r="H92" s="8">
        <f t="shared" si="18"/>
        <v>197190580.58678755</v>
      </c>
      <c r="I92" s="8">
        <f t="shared" si="19"/>
        <v>56812985.749066696</v>
      </c>
      <c r="J92" s="8">
        <f t="shared" si="20"/>
        <v>56833809.5352196</v>
      </c>
      <c r="K92" s="19">
        <f t="shared" si="21"/>
        <v>197270361.86584264</v>
      </c>
      <c r="L92" s="37">
        <f t="shared" si="22"/>
        <v>-0.04444658383727074</v>
      </c>
      <c r="M92" s="52">
        <f t="shared" si="23"/>
        <v>-0.011870112270116806</v>
      </c>
      <c r="N92" s="56" t="e">
        <f t="shared" si="24"/>
        <v>#VALUE!</v>
      </c>
      <c r="O92" s="55" t="e">
        <f t="shared" si="25"/>
        <v>#VALUE!</v>
      </c>
      <c r="P92" s="55" t="e">
        <f t="shared" si="26"/>
        <v>#VALUE!</v>
      </c>
      <c r="Q92" s="78" t="e">
        <f t="shared" si="27"/>
        <v>#VALUE!</v>
      </c>
      <c r="R92" s="56" t="e">
        <f t="shared" si="28"/>
        <v>#VALUE!</v>
      </c>
      <c r="S92" s="55" t="e">
        <f t="shared" si="29"/>
        <v>#VALUE!</v>
      </c>
      <c r="T92" s="55" t="e">
        <f t="shared" si="30"/>
        <v>#VALUE!</v>
      </c>
      <c r="U92" s="57" t="e">
        <f t="shared" si="31"/>
        <v>#VALUE!</v>
      </c>
    </row>
    <row r="93" spans="1:21" ht="12.75">
      <c r="A93" s="6">
        <v>4118010800</v>
      </c>
      <c r="B93" s="5">
        <v>3480885.317</v>
      </c>
      <c r="C93" s="5">
        <v>5743789.139</v>
      </c>
      <c r="D93" s="5">
        <v>32480819.536</v>
      </c>
      <c r="E93" s="18">
        <v>5741931.892</v>
      </c>
      <c r="F93" s="22">
        <f t="shared" si="16"/>
        <v>14679888.664616851</v>
      </c>
      <c r="G93" s="8">
        <f t="shared" si="17"/>
        <v>14676108.78777344</v>
      </c>
      <c r="H93" s="8">
        <f t="shared" si="18"/>
        <v>297871814.2147118</v>
      </c>
      <c r="I93" s="8">
        <f t="shared" si="19"/>
        <v>723276.3650441364</v>
      </c>
      <c r="J93" s="8">
        <f t="shared" si="20"/>
        <v>723379.4541651385</v>
      </c>
      <c r="K93" s="19">
        <f t="shared" si="21"/>
        <v>297990998.84131193</v>
      </c>
      <c r="L93" s="37">
        <f t="shared" si="22"/>
        <v>0.020006712526082993</v>
      </c>
      <c r="M93" s="52">
        <f t="shared" si="23"/>
        <v>0.02396235242486</v>
      </c>
      <c r="N93" s="56" t="e">
        <f t="shared" si="24"/>
        <v>#VALUE!</v>
      </c>
      <c r="O93" s="55" t="e">
        <f t="shared" si="25"/>
        <v>#VALUE!</v>
      </c>
      <c r="P93" s="55" t="e">
        <f t="shared" si="26"/>
        <v>#VALUE!</v>
      </c>
      <c r="Q93" s="78" t="e">
        <f t="shared" si="27"/>
        <v>#VALUE!</v>
      </c>
      <c r="R93" s="56" t="e">
        <f t="shared" si="28"/>
        <v>#VALUE!</v>
      </c>
      <c r="S93" s="55" t="e">
        <f t="shared" si="29"/>
        <v>#VALUE!</v>
      </c>
      <c r="T93" s="55" t="e">
        <f t="shared" si="30"/>
        <v>#VALUE!</v>
      </c>
      <c r="U93" s="57" t="e">
        <f t="shared" si="31"/>
        <v>#VALUE!</v>
      </c>
    </row>
    <row r="94" spans="1:21" ht="12.75">
      <c r="A94" s="6">
        <v>4118011010</v>
      </c>
      <c r="B94" s="5">
        <v>3479973.013</v>
      </c>
      <c r="C94" s="5">
        <v>5744766.692</v>
      </c>
      <c r="D94" s="5">
        <v>32479907.614</v>
      </c>
      <c r="E94" s="18">
        <v>5742909.083</v>
      </c>
      <c r="F94" s="22">
        <f t="shared" si="16"/>
        <v>-1122233.0295995274</v>
      </c>
      <c r="G94" s="8">
        <f t="shared" si="17"/>
        <v>-1126540.9146912196</v>
      </c>
      <c r="H94" s="8">
        <f t="shared" si="18"/>
        <v>332563924.5917675</v>
      </c>
      <c r="I94" s="8">
        <f t="shared" si="19"/>
        <v>3801.498990648626</v>
      </c>
      <c r="J94" s="8">
        <f t="shared" si="20"/>
        <v>3817.612528511644</v>
      </c>
      <c r="K94" s="19">
        <f t="shared" si="21"/>
        <v>332696461.390911</v>
      </c>
      <c r="L94" s="37">
        <f t="shared" si="22"/>
        <v>0.01444149762392044</v>
      </c>
      <c r="M94" s="52">
        <f t="shared" si="23"/>
        <v>0.009535254910588264</v>
      </c>
      <c r="N94" s="56" t="e">
        <f t="shared" si="24"/>
        <v>#VALUE!</v>
      </c>
      <c r="O94" s="55" t="e">
        <f t="shared" si="25"/>
        <v>#VALUE!</v>
      </c>
      <c r="P94" s="55" t="e">
        <f t="shared" si="26"/>
        <v>#VALUE!</v>
      </c>
      <c r="Q94" s="78" t="e">
        <f t="shared" si="27"/>
        <v>#VALUE!</v>
      </c>
      <c r="R94" s="56" t="e">
        <f t="shared" si="28"/>
        <v>#VALUE!</v>
      </c>
      <c r="S94" s="55" t="e">
        <f t="shared" si="29"/>
        <v>#VALUE!</v>
      </c>
      <c r="T94" s="55" t="e">
        <f t="shared" si="30"/>
        <v>#VALUE!</v>
      </c>
      <c r="U94" s="57" t="e">
        <f t="shared" si="31"/>
        <v>#VALUE!</v>
      </c>
    </row>
    <row r="95" spans="1:21" ht="12.75">
      <c r="A95" s="6">
        <v>4118011105</v>
      </c>
      <c r="B95" s="5">
        <v>3480498.479</v>
      </c>
      <c r="C95" s="5">
        <v>5746346.206</v>
      </c>
      <c r="D95" s="5">
        <v>32480432.898</v>
      </c>
      <c r="E95" s="18">
        <v>5744487.961</v>
      </c>
      <c r="F95" s="22">
        <f t="shared" si="16"/>
        <v>9191442.927386057</v>
      </c>
      <c r="G95" s="8">
        <f t="shared" si="17"/>
        <v>9186217.17759969</v>
      </c>
      <c r="H95" s="8">
        <f t="shared" si="18"/>
        <v>392655278.7998604</v>
      </c>
      <c r="I95" s="8">
        <f t="shared" si="19"/>
        <v>215034.9058455368</v>
      </c>
      <c r="J95" s="8">
        <f t="shared" si="20"/>
        <v>214998.37143818062</v>
      </c>
      <c r="K95" s="19">
        <f t="shared" si="21"/>
        <v>392811897.9878623</v>
      </c>
      <c r="L95" s="37">
        <f t="shared" si="22"/>
        <v>0.00906633585691452</v>
      </c>
      <c r="M95" s="52">
        <f t="shared" si="23"/>
        <v>0.009833207353949547</v>
      </c>
      <c r="N95" s="56" t="e">
        <f t="shared" si="24"/>
        <v>#VALUE!</v>
      </c>
      <c r="O95" s="55" t="e">
        <f t="shared" si="25"/>
        <v>#VALUE!</v>
      </c>
      <c r="P95" s="55" t="e">
        <f t="shared" si="26"/>
        <v>#VALUE!</v>
      </c>
      <c r="Q95" s="78" t="e">
        <f t="shared" si="27"/>
        <v>#VALUE!</v>
      </c>
      <c r="R95" s="56" t="e">
        <f t="shared" si="28"/>
        <v>#VALUE!</v>
      </c>
      <c r="S95" s="55" t="e">
        <f t="shared" si="29"/>
        <v>#VALUE!</v>
      </c>
      <c r="T95" s="55" t="e">
        <f t="shared" si="30"/>
        <v>#VALUE!</v>
      </c>
      <c r="U95" s="57" t="e">
        <f t="shared" si="31"/>
        <v>#VALUE!</v>
      </c>
    </row>
    <row r="96" spans="1:21" ht="12.75">
      <c r="A96" s="6">
        <v>4118011300</v>
      </c>
      <c r="B96" s="5">
        <v>3479553.857</v>
      </c>
      <c r="C96" s="5">
        <v>5748422.504</v>
      </c>
      <c r="D96" s="5">
        <v>32479488.69</v>
      </c>
      <c r="E96" s="18">
        <v>5746563.453</v>
      </c>
      <c r="F96" s="22">
        <f t="shared" si="16"/>
        <v>-10519828.731850859</v>
      </c>
      <c r="G96" s="8">
        <f t="shared" si="17"/>
        <v>-10526430.619974244</v>
      </c>
      <c r="H96" s="8">
        <f t="shared" si="18"/>
        <v>479234541.6361477</v>
      </c>
      <c r="I96" s="8">
        <f t="shared" si="19"/>
        <v>231069.00204183257</v>
      </c>
      <c r="J96" s="8">
        <f t="shared" si="20"/>
        <v>231306.00702877005</v>
      </c>
      <c r="K96" s="19">
        <f t="shared" si="21"/>
        <v>479425216.32058406</v>
      </c>
      <c r="L96" s="37">
        <f t="shared" si="22"/>
        <v>-0.0005410127341747284</v>
      </c>
      <c r="M96" s="52">
        <f t="shared" si="23"/>
        <v>0.00266472902148962</v>
      </c>
      <c r="N96" s="56" t="e">
        <f t="shared" si="24"/>
        <v>#VALUE!</v>
      </c>
      <c r="O96" s="55" t="e">
        <f t="shared" si="25"/>
        <v>#VALUE!</v>
      </c>
      <c r="P96" s="55" t="e">
        <f t="shared" si="26"/>
        <v>#VALUE!</v>
      </c>
      <c r="Q96" s="78" t="e">
        <f t="shared" si="27"/>
        <v>#VALUE!</v>
      </c>
      <c r="R96" s="56" t="e">
        <f t="shared" si="28"/>
        <v>#VALUE!</v>
      </c>
      <c r="S96" s="55" t="e">
        <f t="shared" si="29"/>
        <v>#VALUE!</v>
      </c>
      <c r="T96" s="55" t="e">
        <f t="shared" si="30"/>
        <v>#VALUE!</v>
      </c>
      <c r="U96" s="57" t="e">
        <f t="shared" si="31"/>
        <v>#VALUE!</v>
      </c>
    </row>
    <row r="97" spans="1:21" ht="12.75">
      <c r="A97" s="6">
        <v>4119000103</v>
      </c>
      <c r="B97" s="5">
        <v>3490585.153</v>
      </c>
      <c r="C97" s="5">
        <v>5741827.708</v>
      </c>
      <c r="D97" s="5">
        <v>32490515.576</v>
      </c>
      <c r="E97" s="18">
        <v>5739971.123</v>
      </c>
      <c r="F97" s="22">
        <f t="shared" si="16"/>
        <v>161370856.2091506</v>
      </c>
      <c r="G97" s="8">
        <f t="shared" si="17"/>
        <v>161364935.03846216</v>
      </c>
      <c r="H97" s="8">
        <f t="shared" si="18"/>
        <v>234024622.38833246</v>
      </c>
      <c r="I97" s="8">
        <f t="shared" si="19"/>
        <v>111268624.05991362</v>
      </c>
      <c r="J97" s="8">
        <f t="shared" si="20"/>
        <v>111309951.98320515</v>
      </c>
      <c r="K97" s="19">
        <f t="shared" si="21"/>
        <v>234120135.4857033</v>
      </c>
      <c r="L97" s="37">
        <f t="shared" si="22"/>
        <v>-0.07046609744429588</v>
      </c>
      <c r="M97" s="52">
        <f t="shared" si="23"/>
        <v>0.009113759733736515</v>
      </c>
      <c r="N97" s="56" t="e">
        <f t="shared" si="24"/>
        <v>#VALUE!</v>
      </c>
      <c r="O97" s="55" t="e">
        <f t="shared" si="25"/>
        <v>#VALUE!</v>
      </c>
      <c r="P97" s="55" t="e">
        <f t="shared" si="26"/>
        <v>#VALUE!</v>
      </c>
      <c r="Q97" s="78" t="e">
        <f t="shared" si="27"/>
        <v>#VALUE!</v>
      </c>
      <c r="R97" s="56" t="e">
        <f t="shared" si="28"/>
        <v>#VALUE!</v>
      </c>
      <c r="S97" s="55" t="e">
        <f t="shared" si="29"/>
        <v>#VALUE!</v>
      </c>
      <c r="T97" s="55" t="e">
        <f t="shared" si="30"/>
        <v>#VALUE!</v>
      </c>
      <c r="U97" s="57" t="e">
        <f t="shared" si="31"/>
        <v>#VALUE!</v>
      </c>
    </row>
    <row r="98" spans="1:21" ht="12.75">
      <c r="A98" s="6">
        <v>4119001103</v>
      </c>
      <c r="B98" s="5">
        <v>3496951.748</v>
      </c>
      <c r="C98" s="5">
        <v>5740747.988</v>
      </c>
      <c r="D98" s="5">
        <v>32496879.663</v>
      </c>
      <c r="E98" s="18">
        <v>5738891.734</v>
      </c>
      <c r="F98" s="22">
        <f t="shared" si="16"/>
        <v>240489024.73473576</v>
      </c>
      <c r="G98" s="8">
        <f t="shared" si="17"/>
        <v>240480398.42254698</v>
      </c>
      <c r="H98" s="8">
        <f t="shared" si="18"/>
        <v>202160306.23379323</v>
      </c>
      <c r="I98" s="8">
        <f t="shared" si="19"/>
        <v>286074440.43726736</v>
      </c>
      <c r="J98" s="8">
        <f t="shared" si="20"/>
        <v>286183135.3407367</v>
      </c>
      <c r="K98" s="19">
        <f t="shared" si="21"/>
        <v>202244372.17329353</v>
      </c>
      <c r="L98" s="37">
        <f t="shared" si="22"/>
        <v>-0.11054166406393051</v>
      </c>
      <c r="M98" s="52">
        <f t="shared" si="23"/>
        <v>0.020241081714630127</v>
      </c>
      <c r="N98" s="56" t="e">
        <f t="shared" si="24"/>
        <v>#VALUE!</v>
      </c>
      <c r="O98" s="55" t="e">
        <f t="shared" si="25"/>
        <v>#VALUE!</v>
      </c>
      <c r="P98" s="55" t="e">
        <f t="shared" si="26"/>
        <v>#VALUE!</v>
      </c>
      <c r="Q98" s="78" t="e">
        <f t="shared" si="27"/>
        <v>#VALUE!</v>
      </c>
      <c r="R98" s="56" t="e">
        <f t="shared" si="28"/>
        <v>#VALUE!</v>
      </c>
      <c r="S98" s="55" t="e">
        <f t="shared" si="29"/>
        <v>#VALUE!</v>
      </c>
      <c r="T98" s="55" t="e">
        <f t="shared" si="30"/>
        <v>#VALUE!</v>
      </c>
      <c r="U98" s="57" t="e">
        <f t="shared" si="31"/>
        <v>#VALUE!</v>
      </c>
    </row>
    <row r="99" spans="1:21" ht="12.75">
      <c r="A99" s="6">
        <v>4119001202</v>
      </c>
      <c r="B99" s="5">
        <v>3495295.026</v>
      </c>
      <c r="C99" s="5">
        <v>5741315.078</v>
      </c>
      <c r="D99" s="5">
        <v>32495223.627</v>
      </c>
      <c r="E99" s="18">
        <v>5739458.627</v>
      </c>
      <c r="F99" s="22">
        <f t="shared" si="16"/>
        <v>225588765.29088485</v>
      </c>
      <c r="G99" s="8">
        <f t="shared" si="17"/>
        <v>225580424.92847413</v>
      </c>
      <c r="H99" s="8">
        <f t="shared" si="18"/>
        <v>218605105.863146</v>
      </c>
      <c r="I99" s="8">
        <f t="shared" si="19"/>
        <v>232786921.11274585</v>
      </c>
      <c r="J99" s="8">
        <f t="shared" si="20"/>
        <v>232874502.7182996</v>
      </c>
      <c r="K99" s="19">
        <f t="shared" si="21"/>
        <v>218695437.338758</v>
      </c>
      <c r="L99" s="37">
        <f t="shared" si="22"/>
        <v>-0.12954693287611008</v>
      </c>
      <c r="M99" s="52">
        <f t="shared" si="23"/>
        <v>0.01436490099877119</v>
      </c>
      <c r="N99" s="56" t="e">
        <f t="shared" si="24"/>
        <v>#VALUE!</v>
      </c>
      <c r="O99" s="55" t="e">
        <f t="shared" si="25"/>
        <v>#VALUE!</v>
      </c>
      <c r="P99" s="55" t="e">
        <f t="shared" si="26"/>
        <v>#VALUE!</v>
      </c>
      <c r="Q99" s="78" t="e">
        <f t="shared" si="27"/>
        <v>#VALUE!</v>
      </c>
      <c r="R99" s="56" t="e">
        <f t="shared" si="28"/>
        <v>#VALUE!</v>
      </c>
      <c r="S99" s="55" t="e">
        <f t="shared" si="29"/>
        <v>#VALUE!</v>
      </c>
      <c r="T99" s="55" t="e">
        <f t="shared" si="30"/>
        <v>#VALUE!</v>
      </c>
      <c r="U99" s="57" t="e">
        <f t="shared" si="31"/>
        <v>#VALUE!</v>
      </c>
    </row>
    <row r="100" spans="1:21" ht="12.75">
      <c r="A100" s="6">
        <v>4119001406</v>
      </c>
      <c r="B100" s="5">
        <v>3489389.314</v>
      </c>
      <c r="C100" s="5">
        <v>5741611.104</v>
      </c>
      <c r="D100" s="5">
        <v>32489320.194</v>
      </c>
      <c r="E100" s="18">
        <v>5739754.615</v>
      </c>
      <c r="F100" s="22">
        <f t="shared" si="16"/>
        <v>141054858.7189558</v>
      </c>
      <c r="G100" s="8">
        <f t="shared" si="17"/>
        <v>141049558.30385605</v>
      </c>
      <c r="H100" s="8">
        <f t="shared" si="18"/>
        <v>227445830.8673906</v>
      </c>
      <c r="I100" s="8">
        <f t="shared" si="19"/>
        <v>87474566.77067643</v>
      </c>
      <c r="J100" s="8">
        <f t="shared" si="20"/>
        <v>87506935.33143711</v>
      </c>
      <c r="K100" s="19">
        <f t="shared" si="21"/>
        <v>227538543.76045513</v>
      </c>
      <c r="L100" s="37">
        <f t="shared" si="22"/>
        <v>-0.05462387949228287</v>
      </c>
      <c r="M100" s="52">
        <f t="shared" si="23"/>
        <v>0.01573240663856268</v>
      </c>
      <c r="N100" s="56" t="e">
        <f t="shared" si="24"/>
        <v>#VALUE!</v>
      </c>
      <c r="O100" s="55" t="e">
        <f t="shared" si="25"/>
        <v>#VALUE!</v>
      </c>
      <c r="P100" s="55" t="e">
        <f t="shared" si="26"/>
        <v>#VALUE!</v>
      </c>
      <c r="Q100" s="78" t="e">
        <f t="shared" si="27"/>
        <v>#VALUE!</v>
      </c>
      <c r="R100" s="56" t="e">
        <f t="shared" si="28"/>
        <v>#VALUE!</v>
      </c>
      <c r="S100" s="55" t="e">
        <f t="shared" si="29"/>
        <v>#VALUE!</v>
      </c>
      <c r="T100" s="55" t="e">
        <f t="shared" si="30"/>
        <v>#VALUE!</v>
      </c>
      <c r="U100" s="57" t="e">
        <f t="shared" si="31"/>
        <v>#VALUE!</v>
      </c>
    </row>
    <row r="101" spans="1:21" ht="12.75">
      <c r="A101" s="6">
        <v>4119006701</v>
      </c>
      <c r="B101" s="5">
        <v>3498166.015</v>
      </c>
      <c r="C101" s="5">
        <v>5740523.132</v>
      </c>
      <c r="D101" s="5">
        <v>32498093.427</v>
      </c>
      <c r="E101" s="18">
        <v>5738666.945</v>
      </c>
      <c r="F101" s="22">
        <f t="shared" si="16"/>
        <v>253674929.30011904</v>
      </c>
      <c r="G101" s="8">
        <f t="shared" si="17"/>
        <v>253665935.3489845</v>
      </c>
      <c r="H101" s="8">
        <f t="shared" si="18"/>
        <v>195817659.97128385</v>
      </c>
      <c r="I101" s="8">
        <f t="shared" si="19"/>
        <v>328615346.6696455</v>
      </c>
      <c r="J101" s="8">
        <f t="shared" si="20"/>
        <v>328740963.4918258</v>
      </c>
      <c r="K101" s="19">
        <f t="shared" si="21"/>
        <v>195899458.96365184</v>
      </c>
      <c r="L101" s="37">
        <f t="shared" si="22"/>
        <v>-0.09378273785114288</v>
      </c>
      <c r="M101" s="52">
        <f t="shared" si="23"/>
        <v>0.026024067774415016</v>
      </c>
      <c r="N101" s="56" t="e">
        <f t="shared" si="24"/>
        <v>#VALUE!</v>
      </c>
      <c r="O101" s="55" t="e">
        <f t="shared" si="25"/>
        <v>#VALUE!</v>
      </c>
      <c r="P101" s="55" t="e">
        <f t="shared" si="26"/>
        <v>#VALUE!</v>
      </c>
      <c r="Q101" s="78" t="e">
        <f t="shared" si="27"/>
        <v>#VALUE!</v>
      </c>
      <c r="R101" s="56" t="e">
        <f t="shared" si="28"/>
        <v>#VALUE!</v>
      </c>
      <c r="S101" s="55" t="e">
        <f t="shared" si="29"/>
        <v>#VALUE!</v>
      </c>
      <c r="T101" s="55" t="e">
        <f t="shared" si="30"/>
        <v>#VALUE!</v>
      </c>
      <c r="U101" s="57" t="e">
        <f t="shared" si="31"/>
        <v>#VALUE!</v>
      </c>
    </row>
    <row r="102" spans="1:21" ht="12.75">
      <c r="A102" s="6">
        <v>4119006820</v>
      </c>
      <c r="B102" s="5">
        <v>3490503.05</v>
      </c>
      <c r="C102" s="5">
        <v>5740557.67</v>
      </c>
      <c r="D102" s="5">
        <v>32490433.472</v>
      </c>
      <c r="E102" s="18">
        <v>5738701.578</v>
      </c>
      <c r="F102" s="22">
        <f t="shared" si="16"/>
        <v>146824484.91889665</v>
      </c>
      <c r="G102" s="8">
        <f t="shared" si="17"/>
        <v>146819276.13431656</v>
      </c>
      <c r="H102" s="8">
        <f t="shared" si="18"/>
        <v>196786799.8682161</v>
      </c>
      <c r="I102" s="8">
        <f t="shared" si="19"/>
        <v>109543244.81633076</v>
      </c>
      <c r="J102" s="8">
        <f t="shared" si="20"/>
        <v>109584261.59340061</v>
      </c>
      <c r="K102" s="19">
        <f t="shared" si="21"/>
        <v>196867467.7705346</v>
      </c>
      <c r="L102" s="37">
        <f t="shared" si="22"/>
        <v>-0.05425025150179863</v>
      </c>
      <c r="M102" s="52">
        <f t="shared" si="23"/>
        <v>0.022584169171750546</v>
      </c>
      <c r="N102" s="56" t="e">
        <f t="shared" si="24"/>
        <v>#VALUE!</v>
      </c>
      <c r="O102" s="55" t="e">
        <f t="shared" si="25"/>
        <v>#VALUE!</v>
      </c>
      <c r="P102" s="55" t="e">
        <f t="shared" si="26"/>
        <v>#VALUE!</v>
      </c>
      <c r="Q102" s="78" t="e">
        <f t="shared" si="27"/>
        <v>#VALUE!</v>
      </c>
      <c r="R102" s="56" t="e">
        <f t="shared" si="28"/>
        <v>#VALUE!</v>
      </c>
      <c r="S102" s="55" t="e">
        <f t="shared" si="29"/>
        <v>#VALUE!</v>
      </c>
      <c r="T102" s="55" t="e">
        <f t="shared" si="30"/>
        <v>#VALUE!</v>
      </c>
      <c r="U102" s="57" t="e">
        <f t="shared" si="31"/>
        <v>#VALUE!</v>
      </c>
    </row>
    <row r="103" spans="1:21" ht="12.75">
      <c r="A103" s="6">
        <v>4119007020</v>
      </c>
      <c r="B103" s="5">
        <v>3491944.374</v>
      </c>
      <c r="C103" s="5">
        <v>5741023.469</v>
      </c>
      <c r="D103" s="5">
        <v>32491874.22</v>
      </c>
      <c r="E103" s="18">
        <v>5739167.188</v>
      </c>
      <c r="F103" s="22">
        <f t="shared" si="16"/>
        <v>172584917.7827409</v>
      </c>
      <c r="G103" s="8">
        <f t="shared" si="17"/>
        <v>172579346.72993004</v>
      </c>
      <c r="H103" s="8">
        <f t="shared" si="18"/>
        <v>210069552.64667922</v>
      </c>
      <c r="I103" s="8">
        <f t="shared" si="19"/>
        <v>141784432.78012544</v>
      </c>
      <c r="J103" s="8">
        <f t="shared" si="20"/>
        <v>141837956.8785302</v>
      </c>
      <c r="K103" s="19">
        <f t="shared" si="21"/>
        <v>210155638.44482717</v>
      </c>
      <c r="L103" s="37">
        <f t="shared" si="22"/>
        <v>-0.04534542188048363</v>
      </c>
      <c r="M103" s="52">
        <f t="shared" si="23"/>
        <v>0.0064386036247015</v>
      </c>
      <c r="N103" s="56" t="e">
        <f t="shared" si="24"/>
        <v>#VALUE!</v>
      </c>
      <c r="O103" s="55" t="e">
        <f t="shared" si="25"/>
        <v>#VALUE!</v>
      </c>
      <c r="P103" s="55" t="e">
        <f t="shared" si="26"/>
        <v>#VALUE!</v>
      </c>
      <c r="Q103" s="78" t="e">
        <f t="shared" si="27"/>
        <v>#VALUE!</v>
      </c>
      <c r="R103" s="56" t="e">
        <f t="shared" si="28"/>
        <v>#VALUE!</v>
      </c>
      <c r="S103" s="55" t="e">
        <f t="shared" si="29"/>
        <v>#VALUE!</v>
      </c>
      <c r="T103" s="55" t="e">
        <f t="shared" si="30"/>
        <v>#VALUE!</v>
      </c>
      <c r="U103" s="57" t="e">
        <f t="shared" si="31"/>
        <v>#VALUE!</v>
      </c>
    </row>
    <row r="104" spans="1:21" ht="12.75">
      <c r="A104" s="6">
        <v>4119007310</v>
      </c>
      <c r="B104" s="5">
        <v>3493303.733</v>
      </c>
      <c r="C104" s="5">
        <v>5742025.743</v>
      </c>
      <c r="D104" s="5">
        <v>32493233.093</v>
      </c>
      <c r="E104" s="18">
        <v>5740169.033</v>
      </c>
      <c r="F104" s="22">
        <f t="shared" si="16"/>
        <v>205578269.41216275</v>
      </c>
      <c r="G104" s="8">
        <f t="shared" si="17"/>
        <v>205570970.67781118</v>
      </c>
      <c r="H104" s="8">
        <f t="shared" si="18"/>
        <v>240120927.72633716</v>
      </c>
      <c r="I104" s="8">
        <f t="shared" si="19"/>
        <v>175998505.39261255</v>
      </c>
      <c r="J104" s="8">
        <f t="shared" si="20"/>
        <v>176064587.4340544</v>
      </c>
      <c r="K104" s="19">
        <f t="shared" si="21"/>
        <v>240219614.39195615</v>
      </c>
      <c r="L104" s="37">
        <f t="shared" si="22"/>
        <v>-0.08645499125123024</v>
      </c>
      <c r="M104" s="52">
        <f t="shared" si="23"/>
        <v>0.01795849297195673</v>
      </c>
      <c r="N104" s="56" t="e">
        <f t="shared" si="24"/>
        <v>#VALUE!</v>
      </c>
      <c r="O104" s="55" t="e">
        <f t="shared" si="25"/>
        <v>#VALUE!</v>
      </c>
      <c r="P104" s="55" t="e">
        <f t="shared" si="26"/>
        <v>#VALUE!</v>
      </c>
      <c r="Q104" s="78" t="e">
        <f t="shared" si="27"/>
        <v>#VALUE!</v>
      </c>
      <c r="R104" s="56" t="e">
        <f t="shared" si="28"/>
        <v>#VALUE!</v>
      </c>
      <c r="S104" s="55" t="e">
        <f t="shared" si="29"/>
        <v>#VALUE!</v>
      </c>
      <c r="T104" s="55" t="e">
        <f t="shared" si="30"/>
        <v>#VALUE!</v>
      </c>
      <c r="U104" s="57" t="e">
        <f t="shared" si="31"/>
        <v>#VALUE!</v>
      </c>
    </row>
    <row r="105" spans="1:21" ht="12.75">
      <c r="A105" s="6">
        <v>4119007510</v>
      </c>
      <c r="B105" s="5">
        <v>3491850.797</v>
      </c>
      <c r="C105" s="5">
        <v>5742925.724</v>
      </c>
      <c r="D105" s="5">
        <v>32491780.745</v>
      </c>
      <c r="E105" s="18">
        <v>5741068.681</v>
      </c>
      <c r="F105" s="22">
        <f t="shared" si="16"/>
        <v>193698519.0654768</v>
      </c>
      <c r="G105" s="8">
        <f t="shared" si="17"/>
        <v>193691376.3403492</v>
      </c>
      <c r="H105" s="8">
        <f t="shared" si="18"/>
        <v>268817348.8803704</v>
      </c>
      <c r="I105" s="8">
        <f t="shared" si="19"/>
        <v>139565890.77729425</v>
      </c>
      <c r="J105" s="8">
        <f t="shared" si="20"/>
        <v>139617789.08949888</v>
      </c>
      <c r="K105" s="19">
        <f t="shared" si="21"/>
        <v>268927226.8481676</v>
      </c>
      <c r="L105" s="37">
        <f t="shared" si="22"/>
        <v>-0.08397124335169792</v>
      </c>
      <c r="M105" s="52">
        <f t="shared" si="23"/>
        <v>0.012826165184378624</v>
      </c>
      <c r="N105" s="56" t="e">
        <f t="shared" si="24"/>
        <v>#VALUE!</v>
      </c>
      <c r="O105" s="55" t="e">
        <f t="shared" si="25"/>
        <v>#VALUE!</v>
      </c>
      <c r="P105" s="55" t="e">
        <f t="shared" si="26"/>
        <v>#VALUE!</v>
      </c>
      <c r="Q105" s="78" t="e">
        <f t="shared" si="27"/>
        <v>#VALUE!</v>
      </c>
      <c r="R105" s="56" t="e">
        <f t="shared" si="28"/>
        <v>#VALUE!</v>
      </c>
      <c r="S105" s="55" t="e">
        <f t="shared" si="29"/>
        <v>#VALUE!</v>
      </c>
      <c r="T105" s="55" t="e">
        <f t="shared" si="30"/>
        <v>#VALUE!</v>
      </c>
      <c r="U105" s="57" t="e">
        <f t="shared" si="31"/>
        <v>#VALUE!</v>
      </c>
    </row>
    <row r="106" spans="1:21" ht="12.75">
      <c r="A106" s="6">
        <v>4119007602</v>
      </c>
      <c r="B106" s="5">
        <v>3494781.809</v>
      </c>
      <c r="C106" s="5">
        <v>5743062.588</v>
      </c>
      <c r="D106" s="5">
        <v>32494710.626</v>
      </c>
      <c r="E106" s="18">
        <v>5741205.448</v>
      </c>
      <c r="F106" s="22">
        <f t="shared" si="16"/>
        <v>243763218.6280543</v>
      </c>
      <c r="G106" s="8">
        <f t="shared" si="17"/>
        <v>243754310.02751857</v>
      </c>
      <c r="H106" s="8">
        <f t="shared" si="18"/>
        <v>273322425.3159956</v>
      </c>
      <c r="I106" s="8">
        <f t="shared" si="19"/>
        <v>217392828.62748402</v>
      </c>
      <c r="J106" s="8">
        <f t="shared" si="20"/>
        <v>217474279.42019293</v>
      </c>
      <c r="K106" s="19">
        <f t="shared" si="21"/>
        <v>273434824.29039115</v>
      </c>
      <c r="L106" s="37">
        <f t="shared" si="22"/>
        <v>-0.11732643470168114</v>
      </c>
      <c r="M106" s="52">
        <f t="shared" si="23"/>
        <v>0.0150913642719388</v>
      </c>
      <c r="N106" s="56" t="e">
        <f t="shared" si="24"/>
        <v>#VALUE!</v>
      </c>
      <c r="O106" s="55" t="e">
        <f t="shared" si="25"/>
        <v>#VALUE!</v>
      </c>
      <c r="P106" s="55" t="e">
        <f t="shared" si="26"/>
        <v>#VALUE!</v>
      </c>
      <c r="Q106" s="78" t="e">
        <f t="shared" si="27"/>
        <v>#VALUE!</v>
      </c>
      <c r="R106" s="56" t="e">
        <f t="shared" si="28"/>
        <v>#VALUE!</v>
      </c>
      <c r="S106" s="55" t="e">
        <f t="shared" si="29"/>
        <v>#VALUE!</v>
      </c>
      <c r="T106" s="55" t="e">
        <f t="shared" si="30"/>
        <v>#VALUE!</v>
      </c>
      <c r="U106" s="57" t="e">
        <f t="shared" si="31"/>
        <v>#VALUE!</v>
      </c>
    </row>
    <row r="107" spans="1:21" ht="12.75">
      <c r="A107" s="6">
        <v>4119007901</v>
      </c>
      <c r="B107" s="5">
        <v>3493897.736</v>
      </c>
      <c r="C107" s="5">
        <v>5743582.578</v>
      </c>
      <c r="D107" s="5">
        <v>32493826.9</v>
      </c>
      <c r="E107" s="18">
        <v>5741725.25</v>
      </c>
      <c r="F107" s="22">
        <f t="shared" si="16"/>
        <v>236355941.58447766</v>
      </c>
      <c r="G107" s="8">
        <f t="shared" si="17"/>
        <v>236347389.67858508</v>
      </c>
      <c r="H107" s="8">
        <f t="shared" si="18"/>
        <v>290783042.557844</v>
      </c>
      <c r="I107" s="8">
        <f t="shared" si="19"/>
        <v>192109241.7808479</v>
      </c>
      <c r="J107" s="8">
        <f t="shared" si="20"/>
        <v>192180999.21601728</v>
      </c>
      <c r="K107" s="19">
        <f t="shared" si="21"/>
        <v>290902182.5527973</v>
      </c>
      <c r="L107" s="37">
        <f t="shared" si="22"/>
        <v>-0.10541235283017159</v>
      </c>
      <c r="M107" s="52">
        <f t="shared" si="23"/>
        <v>0.008338495157659054</v>
      </c>
      <c r="N107" s="56" t="e">
        <f t="shared" si="24"/>
        <v>#VALUE!</v>
      </c>
      <c r="O107" s="55" t="e">
        <f t="shared" si="25"/>
        <v>#VALUE!</v>
      </c>
      <c r="P107" s="55" t="e">
        <f t="shared" si="26"/>
        <v>#VALUE!</v>
      </c>
      <c r="Q107" s="78" t="e">
        <f t="shared" si="27"/>
        <v>#VALUE!</v>
      </c>
      <c r="R107" s="56" t="e">
        <f t="shared" si="28"/>
        <v>#VALUE!</v>
      </c>
      <c r="S107" s="55" t="e">
        <f t="shared" si="29"/>
        <v>#VALUE!</v>
      </c>
      <c r="T107" s="55" t="e">
        <f t="shared" si="30"/>
        <v>#VALUE!</v>
      </c>
      <c r="U107" s="57" t="e">
        <f t="shared" si="31"/>
        <v>#VALUE!</v>
      </c>
    </row>
    <row r="108" spans="1:21" ht="12.75">
      <c r="A108" s="6">
        <v>4119009702</v>
      </c>
      <c r="B108" s="5">
        <v>3495482.003</v>
      </c>
      <c r="C108" s="5">
        <v>5742151.44</v>
      </c>
      <c r="D108" s="5">
        <v>32495410.536</v>
      </c>
      <c r="E108" s="18">
        <v>5740294.649</v>
      </c>
      <c r="F108" s="22">
        <f t="shared" si="16"/>
        <v>241267438.70475402</v>
      </c>
      <c r="G108" s="8">
        <f t="shared" si="17"/>
        <v>241258566.72046956</v>
      </c>
      <c r="H108" s="8">
        <f t="shared" si="18"/>
        <v>244031022.09217536</v>
      </c>
      <c r="I108" s="8">
        <f t="shared" si="19"/>
        <v>238526380.6182865</v>
      </c>
      <c r="J108" s="8">
        <f t="shared" si="20"/>
        <v>238616085.73349792</v>
      </c>
      <c r="K108" s="19">
        <f t="shared" si="21"/>
        <v>244131774.70839465</v>
      </c>
      <c r="L108" s="37">
        <f t="shared" si="22"/>
        <v>-0.12445111945271492</v>
      </c>
      <c r="M108" s="52">
        <f t="shared" si="23"/>
        <v>0.019010987132787704</v>
      </c>
      <c r="N108" s="56" t="e">
        <f t="shared" si="24"/>
        <v>#VALUE!</v>
      </c>
      <c r="O108" s="55" t="e">
        <f t="shared" si="25"/>
        <v>#VALUE!</v>
      </c>
      <c r="P108" s="55" t="e">
        <f t="shared" si="26"/>
        <v>#VALUE!</v>
      </c>
      <c r="Q108" s="78" t="e">
        <f t="shared" si="27"/>
        <v>#VALUE!</v>
      </c>
      <c r="R108" s="56" t="e">
        <f t="shared" si="28"/>
        <v>#VALUE!</v>
      </c>
      <c r="S108" s="55" t="e">
        <f t="shared" si="29"/>
        <v>#VALUE!</v>
      </c>
      <c r="T108" s="55" t="e">
        <f t="shared" si="30"/>
        <v>#VALUE!</v>
      </c>
      <c r="U108" s="57" t="e">
        <f t="shared" si="31"/>
        <v>#VALUE!</v>
      </c>
    </row>
    <row r="109" spans="1:21" ht="12.75">
      <c r="A109" s="6">
        <v>4216000120</v>
      </c>
      <c r="B109" s="5">
        <v>3461913.5</v>
      </c>
      <c r="C109" s="5">
        <v>5734543.66</v>
      </c>
      <c r="D109" s="5">
        <v>32461855.107</v>
      </c>
      <c r="E109" s="18">
        <v>5732690.356</v>
      </c>
      <c r="F109" s="22">
        <f t="shared" si="16"/>
        <v>-145219057.8506203</v>
      </c>
      <c r="G109" s="8">
        <f t="shared" si="17"/>
        <v>-145223652.94518885</v>
      </c>
      <c r="H109" s="8">
        <f t="shared" si="18"/>
        <v>64247535.03523649</v>
      </c>
      <c r="I109" s="8">
        <f t="shared" si="19"/>
        <v>328249823.85331064</v>
      </c>
      <c r="J109" s="8">
        <f t="shared" si="20"/>
        <v>328381507.5777483</v>
      </c>
      <c r="K109" s="19">
        <f t="shared" si="21"/>
        <v>64271275.46441809</v>
      </c>
      <c r="L109" s="37">
        <f t="shared" si="22"/>
        <v>0.05375467240810394</v>
      </c>
      <c r="M109" s="52">
        <f t="shared" si="23"/>
        <v>0.02040124498307705</v>
      </c>
      <c r="N109" s="56" t="e">
        <f t="shared" si="24"/>
        <v>#VALUE!</v>
      </c>
      <c r="O109" s="55" t="e">
        <f t="shared" si="25"/>
        <v>#VALUE!</v>
      </c>
      <c r="P109" s="55" t="e">
        <f t="shared" si="26"/>
        <v>#VALUE!</v>
      </c>
      <c r="Q109" s="78" t="e">
        <f t="shared" si="27"/>
        <v>#VALUE!</v>
      </c>
      <c r="R109" s="56" t="e">
        <f t="shared" si="28"/>
        <v>#VALUE!</v>
      </c>
      <c r="S109" s="55" t="e">
        <f t="shared" si="29"/>
        <v>#VALUE!</v>
      </c>
      <c r="T109" s="55" t="e">
        <f t="shared" si="30"/>
        <v>#VALUE!</v>
      </c>
      <c r="U109" s="57" t="e">
        <f t="shared" si="31"/>
        <v>#VALUE!</v>
      </c>
    </row>
    <row r="110" spans="1:21" ht="12.75">
      <c r="A110" s="6">
        <v>4216001130</v>
      </c>
      <c r="B110" s="5">
        <v>3461649.16</v>
      </c>
      <c r="C110" s="5">
        <v>5730720.91</v>
      </c>
      <c r="D110" s="5">
        <v>32461590.834</v>
      </c>
      <c r="E110" s="18">
        <v>5728869.158</v>
      </c>
      <c r="F110" s="22">
        <f t="shared" si="16"/>
        <v>-77082048.37614253</v>
      </c>
      <c r="G110" s="8">
        <f t="shared" si="17"/>
        <v>-77086897.07757968</v>
      </c>
      <c r="H110" s="8">
        <f t="shared" si="18"/>
        <v>17585292.011823926</v>
      </c>
      <c r="I110" s="8">
        <f t="shared" si="19"/>
        <v>337896915.5420024</v>
      </c>
      <c r="J110" s="8">
        <f t="shared" si="20"/>
        <v>338031752.0081818</v>
      </c>
      <c r="K110" s="19">
        <f t="shared" si="21"/>
        <v>17591202.81348669</v>
      </c>
      <c r="L110" s="37">
        <f t="shared" si="22"/>
        <v>0.03940302133560181</v>
      </c>
      <c r="M110" s="52">
        <f t="shared" si="23"/>
        <v>-0.006911944597959518</v>
      </c>
      <c r="N110" s="56" t="e">
        <f t="shared" si="24"/>
        <v>#VALUE!</v>
      </c>
      <c r="O110" s="55" t="e">
        <f t="shared" si="25"/>
        <v>#VALUE!</v>
      </c>
      <c r="P110" s="55" t="e">
        <f t="shared" si="26"/>
        <v>#VALUE!</v>
      </c>
      <c r="Q110" s="78" t="e">
        <f t="shared" si="27"/>
        <v>#VALUE!</v>
      </c>
      <c r="R110" s="56" t="e">
        <f t="shared" si="28"/>
        <v>#VALUE!</v>
      </c>
      <c r="S110" s="55" t="e">
        <f t="shared" si="29"/>
        <v>#VALUE!</v>
      </c>
      <c r="T110" s="55" t="e">
        <f t="shared" si="30"/>
        <v>#VALUE!</v>
      </c>
      <c r="U110" s="57" t="e">
        <f t="shared" si="31"/>
        <v>#VALUE!</v>
      </c>
    </row>
    <row r="111" spans="1:21" ht="12.75">
      <c r="A111" s="6">
        <v>4216001220</v>
      </c>
      <c r="B111" s="5">
        <v>3464349.84</v>
      </c>
      <c r="C111" s="5">
        <v>5731400.75</v>
      </c>
      <c r="D111" s="5">
        <v>32464290.454</v>
      </c>
      <c r="E111" s="18">
        <v>5729548.668</v>
      </c>
      <c r="F111" s="22">
        <f t="shared" si="16"/>
        <v>-76418335.75594185</v>
      </c>
      <c r="G111" s="8">
        <f t="shared" si="17"/>
        <v>-76421633.78365795</v>
      </c>
      <c r="H111" s="8">
        <f t="shared" si="18"/>
        <v>23747659.812778104</v>
      </c>
      <c r="I111" s="8">
        <f t="shared" si="19"/>
        <v>245919560.72887722</v>
      </c>
      <c r="J111" s="8">
        <f t="shared" si="20"/>
        <v>246017964.911122</v>
      </c>
      <c r="K111" s="19">
        <f t="shared" si="21"/>
        <v>23756137.131131332</v>
      </c>
      <c r="L111" s="37">
        <f t="shared" si="22"/>
        <v>0.034157294780015945</v>
      </c>
      <c r="M111" s="52">
        <f t="shared" si="23"/>
        <v>0.01547081395983696</v>
      </c>
      <c r="N111" s="56" t="e">
        <f t="shared" si="24"/>
        <v>#VALUE!</v>
      </c>
      <c r="O111" s="55" t="e">
        <f t="shared" si="25"/>
        <v>#VALUE!</v>
      </c>
      <c r="P111" s="55" t="e">
        <f t="shared" si="26"/>
        <v>#VALUE!</v>
      </c>
      <c r="Q111" s="78" t="e">
        <f t="shared" si="27"/>
        <v>#VALUE!</v>
      </c>
      <c r="R111" s="56" t="e">
        <f t="shared" si="28"/>
        <v>#VALUE!</v>
      </c>
      <c r="S111" s="55" t="e">
        <f t="shared" si="29"/>
        <v>#VALUE!</v>
      </c>
      <c r="T111" s="55" t="e">
        <f t="shared" si="30"/>
        <v>#VALUE!</v>
      </c>
      <c r="U111" s="57" t="e">
        <f t="shared" si="31"/>
        <v>#VALUE!</v>
      </c>
    </row>
    <row r="112" spans="1:21" ht="12.75">
      <c r="A112" s="6">
        <v>4216001310</v>
      </c>
      <c r="B112" s="5">
        <v>3457960.26</v>
      </c>
      <c r="C112" s="5">
        <v>5731636.47</v>
      </c>
      <c r="D112" s="5">
        <v>32457903.376</v>
      </c>
      <c r="E112" s="18">
        <v>5729784.407</v>
      </c>
      <c r="F112" s="22">
        <f t="shared" si="16"/>
        <v>-112750466.92489308</v>
      </c>
      <c r="G112" s="8">
        <f t="shared" si="17"/>
        <v>-112757334.51739421</v>
      </c>
      <c r="H112" s="8">
        <f t="shared" si="18"/>
        <v>26100722.021249432</v>
      </c>
      <c r="I112" s="8">
        <f t="shared" si="19"/>
        <v>487091587.1864442</v>
      </c>
      <c r="J112" s="8">
        <f t="shared" si="20"/>
        <v>487285308.765944</v>
      </c>
      <c r="K112" s="19">
        <f t="shared" si="21"/>
        <v>26109512.238511253</v>
      </c>
      <c r="L112" s="37">
        <f t="shared" si="22"/>
        <v>0.07778044790029526</v>
      </c>
      <c r="M112" s="52">
        <f t="shared" si="23"/>
        <v>-0.009517008438706398</v>
      </c>
      <c r="N112" s="56" t="e">
        <f t="shared" si="24"/>
        <v>#VALUE!</v>
      </c>
      <c r="O112" s="55" t="e">
        <f t="shared" si="25"/>
        <v>#VALUE!</v>
      </c>
      <c r="P112" s="55" t="e">
        <f t="shared" si="26"/>
        <v>#VALUE!</v>
      </c>
      <c r="Q112" s="78" t="e">
        <f t="shared" si="27"/>
        <v>#VALUE!</v>
      </c>
      <c r="R112" s="56" t="e">
        <f t="shared" si="28"/>
        <v>#VALUE!</v>
      </c>
      <c r="S112" s="55" t="e">
        <f t="shared" si="29"/>
        <v>#VALUE!</v>
      </c>
      <c r="T112" s="55" t="e">
        <f t="shared" si="30"/>
        <v>#VALUE!</v>
      </c>
      <c r="U112" s="57" t="e">
        <f t="shared" si="31"/>
        <v>#VALUE!</v>
      </c>
    </row>
    <row r="113" spans="1:21" ht="12.75">
      <c r="A113" s="6">
        <v>4216001510</v>
      </c>
      <c r="B113" s="5">
        <v>3459686.13</v>
      </c>
      <c r="C113" s="5">
        <v>5731969.4</v>
      </c>
      <c r="D113" s="5">
        <v>32459628.579</v>
      </c>
      <c r="E113" s="18">
        <v>5730117.184</v>
      </c>
      <c r="F113" s="22">
        <f t="shared" si="16"/>
        <v>-110707099.42351355</v>
      </c>
      <c r="G113" s="8">
        <f t="shared" si="17"/>
        <v>-110713114.11578898</v>
      </c>
      <c r="H113" s="8">
        <f t="shared" si="18"/>
        <v>29612534.938675668</v>
      </c>
      <c r="I113" s="8">
        <f t="shared" si="19"/>
        <v>413903360.76549333</v>
      </c>
      <c r="J113" s="8">
        <f t="shared" si="20"/>
        <v>414068363.9053686</v>
      </c>
      <c r="K113" s="19">
        <f t="shared" si="21"/>
        <v>29622730.619743258</v>
      </c>
      <c r="L113" s="37">
        <f t="shared" si="22"/>
        <v>0.06263990327715874</v>
      </c>
      <c r="M113" s="52">
        <f t="shared" si="23"/>
        <v>-0.01270478405058384</v>
      </c>
      <c r="N113" s="56" t="e">
        <f t="shared" si="24"/>
        <v>#VALUE!</v>
      </c>
      <c r="O113" s="55" t="e">
        <f t="shared" si="25"/>
        <v>#VALUE!</v>
      </c>
      <c r="P113" s="55" t="e">
        <f t="shared" si="26"/>
        <v>#VALUE!</v>
      </c>
      <c r="Q113" s="78" t="e">
        <f t="shared" si="27"/>
        <v>#VALUE!</v>
      </c>
      <c r="R113" s="56" t="e">
        <f t="shared" si="28"/>
        <v>#VALUE!</v>
      </c>
      <c r="S113" s="55" t="e">
        <f t="shared" si="29"/>
        <v>#VALUE!</v>
      </c>
      <c r="T113" s="55" t="e">
        <f t="shared" si="30"/>
        <v>#VALUE!</v>
      </c>
      <c r="U113" s="57" t="e">
        <f t="shared" si="31"/>
        <v>#VALUE!</v>
      </c>
    </row>
    <row r="114" spans="1:21" ht="12.75">
      <c r="A114" s="6">
        <v>4216001610</v>
      </c>
      <c r="B114" s="5">
        <v>3462834.31</v>
      </c>
      <c r="C114" s="5">
        <v>5732747.27</v>
      </c>
      <c r="D114" s="5">
        <v>32462775.538</v>
      </c>
      <c r="E114" s="18">
        <v>5730894.68</v>
      </c>
      <c r="F114" s="22">
        <f t="shared" si="16"/>
        <v>-106953605.93911478</v>
      </c>
      <c r="G114" s="8">
        <f t="shared" si="17"/>
        <v>-106957797.38314664</v>
      </c>
      <c r="H114" s="8">
        <f t="shared" si="18"/>
        <v>38681223.00571803</v>
      </c>
      <c r="I114" s="8">
        <f t="shared" si="19"/>
        <v>295738377.0348137</v>
      </c>
      <c r="J114" s="8">
        <f t="shared" si="20"/>
        <v>295856850.4384324</v>
      </c>
      <c r="K114" s="19">
        <f t="shared" si="21"/>
        <v>38695202.34295472</v>
      </c>
      <c r="L114" s="37">
        <f t="shared" si="22"/>
        <v>0.0416831374168396</v>
      </c>
      <c r="M114" s="52">
        <f t="shared" si="23"/>
        <v>0.008522860705852509</v>
      </c>
      <c r="N114" s="56" t="e">
        <f t="shared" si="24"/>
        <v>#VALUE!</v>
      </c>
      <c r="O114" s="55" t="e">
        <f t="shared" si="25"/>
        <v>#VALUE!</v>
      </c>
      <c r="P114" s="55" t="e">
        <f t="shared" si="26"/>
        <v>#VALUE!</v>
      </c>
      <c r="Q114" s="78" t="e">
        <f t="shared" si="27"/>
        <v>#VALUE!</v>
      </c>
      <c r="R114" s="56" t="e">
        <f t="shared" si="28"/>
        <v>#VALUE!</v>
      </c>
      <c r="S114" s="55" t="e">
        <f t="shared" si="29"/>
        <v>#VALUE!</v>
      </c>
      <c r="T114" s="55" t="e">
        <f t="shared" si="30"/>
        <v>#VALUE!</v>
      </c>
      <c r="U114" s="57" t="e">
        <f t="shared" si="31"/>
        <v>#VALUE!</v>
      </c>
    </row>
    <row r="115" spans="1:21" ht="12.75">
      <c r="A115" s="6">
        <v>4216001820</v>
      </c>
      <c r="B115" s="5">
        <v>3459279.1</v>
      </c>
      <c r="C115" s="5">
        <v>5733915.67</v>
      </c>
      <c r="D115" s="5">
        <v>32459221.736</v>
      </c>
      <c r="E115" s="18">
        <v>5732062.67</v>
      </c>
      <c r="F115" s="22">
        <f t="shared" si="16"/>
        <v>-153301464.43482852</v>
      </c>
      <c r="G115" s="8">
        <f t="shared" si="17"/>
        <v>-153307607.80802158</v>
      </c>
      <c r="H115" s="8">
        <f t="shared" si="18"/>
        <v>54576900.10497858</v>
      </c>
      <c r="I115" s="8">
        <f t="shared" si="19"/>
        <v>430626890.5116169</v>
      </c>
      <c r="J115" s="8">
        <f t="shared" si="20"/>
        <v>430799075.48917043</v>
      </c>
      <c r="K115" s="19">
        <f t="shared" si="21"/>
        <v>54596534.63739484</v>
      </c>
      <c r="L115" s="37">
        <f t="shared" si="22"/>
        <v>0.06434040144085884</v>
      </c>
      <c r="M115" s="52">
        <f t="shared" si="23"/>
        <v>0.0024768104776740074</v>
      </c>
      <c r="N115" s="56" t="e">
        <f t="shared" si="24"/>
        <v>#VALUE!</v>
      </c>
      <c r="O115" s="55" t="e">
        <f t="shared" si="25"/>
        <v>#VALUE!</v>
      </c>
      <c r="P115" s="55" t="e">
        <f t="shared" si="26"/>
        <v>#VALUE!</v>
      </c>
      <c r="Q115" s="78" t="e">
        <f t="shared" si="27"/>
        <v>#VALUE!</v>
      </c>
      <c r="R115" s="56" t="e">
        <f t="shared" si="28"/>
        <v>#VALUE!</v>
      </c>
      <c r="S115" s="55" t="e">
        <f t="shared" si="29"/>
        <v>#VALUE!</v>
      </c>
      <c r="T115" s="55" t="e">
        <f t="shared" si="30"/>
        <v>#VALUE!</v>
      </c>
      <c r="U115" s="57" t="e">
        <f t="shared" si="31"/>
        <v>#VALUE!</v>
      </c>
    </row>
    <row r="116" spans="1:21" ht="12.75">
      <c r="A116" s="6">
        <v>4216002004</v>
      </c>
      <c r="B116" s="5">
        <v>3463438.04</v>
      </c>
      <c r="C116" s="5">
        <v>5735929.27</v>
      </c>
      <c r="D116" s="5">
        <v>32463379.059</v>
      </c>
      <c r="E116" s="18">
        <v>5734075.392</v>
      </c>
      <c r="F116" s="22">
        <f t="shared" si="16"/>
        <v>-155989013.18685344</v>
      </c>
      <c r="G116" s="8">
        <f t="shared" si="17"/>
        <v>-155993136.58043</v>
      </c>
      <c r="H116" s="8">
        <f t="shared" si="18"/>
        <v>88374645.42623802</v>
      </c>
      <c r="I116" s="8">
        <f t="shared" si="19"/>
        <v>275341590.5856512</v>
      </c>
      <c r="J116" s="8">
        <f t="shared" si="20"/>
        <v>275452436.8995691</v>
      </c>
      <c r="K116" s="19">
        <f t="shared" si="21"/>
        <v>88407886.10243002</v>
      </c>
      <c r="L116" s="37">
        <f t="shared" si="22"/>
        <v>0.054188068956136703</v>
      </c>
      <c r="M116" s="52">
        <f t="shared" si="23"/>
        <v>0.02212365809828043</v>
      </c>
      <c r="N116" s="56" t="e">
        <f t="shared" si="24"/>
        <v>#VALUE!</v>
      </c>
      <c r="O116" s="55" t="e">
        <f t="shared" si="25"/>
        <v>#VALUE!</v>
      </c>
      <c r="P116" s="55" t="e">
        <f t="shared" si="26"/>
        <v>#VALUE!</v>
      </c>
      <c r="Q116" s="78" t="e">
        <f t="shared" si="27"/>
        <v>#VALUE!</v>
      </c>
      <c r="R116" s="56" t="e">
        <f t="shared" si="28"/>
        <v>#VALUE!</v>
      </c>
      <c r="S116" s="55" t="e">
        <f t="shared" si="29"/>
        <v>#VALUE!</v>
      </c>
      <c r="T116" s="55" t="e">
        <f t="shared" si="30"/>
        <v>#VALUE!</v>
      </c>
      <c r="U116" s="57" t="e">
        <f t="shared" si="31"/>
        <v>#VALUE!</v>
      </c>
    </row>
    <row r="117" spans="1:21" ht="12.75">
      <c r="A117" s="6">
        <v>4216002112</v>
      </c>
      <c r="B117" s="5">
        <v>3457984.71</v>
      </c>
      <c r="C117" s="5">
        <v>5736161.16</v>
      </c>
      <c r="D117" s="5">
        <v>32457927.874</v>
      </c>
      <c r="E117" s="18">
        <v>5734307.285</v>
      </c>
      <c r="F117" s="22">
        <f t="shared" si="16"/>
        <v>-212355184.3817141</v>
      </c>
      <c r="G117" s="8">
        <f t="shared" si="17"/>
        <v>-212362309.46563122</v>
      </c>
      <c r="H117" s="8">
        <f t="shared" si="18"/>
        <v>92788340.65396108</v>
      </c>
      <c r="I117" s="8">
        <f t="shared" si="19"/>
        <v>486011896.15492505</v>
      </c>
      <c r="J117" s="8">
        <f t="shared" si="20"/>
        <v>486206461.57068264</v>
      </c>
      <c r="K117" s="19">
        <f t="shared" si="21"/>
        <v>92822372.22392702</v>
      </c>
      <c r="L117" s="37">
        <f t="shared" si="22"/>
        <v>0.08222910016775131</v>
      </c>
      <c r="M117" s="52">
        <f t="shared" si="23"/>
        <v>0.0017940541729331017</v>
      </c>
      <c r="N117" s="56" t="e">
        <f t="shared" si="24"/>
        <v>#VALUE!</v>
      </c>
      <c r="O117" s="55" t="e">
        <f t="shared" si="25"/>
        <v>#VALUE!</v>
      </c>
      <c r="P117" s="55" t="e">
        <f t="shared" si="26"/>
        <v>#VALUE!</v>
      </c>
      <c r="Q117" s="78" t="e">
        <f t="shared" si="27"/>
        <v>#VALUE!</v>
      </c>
      <c r="R117" s="56" t="e">
        <f t="shared" si="28"/>
        <v>#VALUE!</v>
      </c>
      <c r="S117" s="55" t="e">
        <f t="shared" si="29"/>
        <v>#VALUE!</v>
      </c>
      <c r="T117" s="55" t="e">
        <f t="shared" si="30"/>
        <v>#VALUE!</v>
      </c>
      <c r="U117" s="57" t="e">
        <f t="shared" si="31"/>
        <v>#VALUE!</v>
      </c>
    </row>
    <row r="118" spans="1:21" ht="12.75">
      <c r="A118" s="6">
        <v>4216002320</v>
      </c>
      <c r="B118" s="5">
        <v>3461037.46</v>
      </c>
      <c r="C118" s="5">
        <v>5737250.31</v>
      </c>
      <c r="D118" s="5">
        <v>32460979.454</v>
      </c>
      <c r="E118" s="18">
        <v>5735395.948</v>
      </c>
      <c r="F118" s="22">
        <f t="shared" si="16"/>
        <v>-203637546.31717783</v>
      </c>
      <c r="G118" s="8">
        <f t="shared" si="17"/>
        <v>-203643266.7145147</v>
      </c>
      <c r="H118" s="8">
        <f t="shared" si="18"/>
        <v>114952212.45774463</v>
      </c>
      <c r="I118" s="8">
        <f t="shared" si="19"/>
        <v>360753518.9720873</v>
      </c>
      <c r="J118" s="8">
        <f t="shared" si="20"/>
        <v>360898920.66786444</v>
      </c>
      <c r="K118" s="19">
        <f t="shared" si="21"/>
        <v>114995313.60193694</v>
      </c>
      <c r="L118" s="37">
        <f t="shared" si="22"/>
        <v>0.05252101272344589</v>
      </c>
      <c r="M118" s="52">
        <f t="shared" si="23"/>
        <v>0.013476219959557056</v>
      </c>
      <c r="N118" s="56" t="e">
        <f t="shared" si="24"/>
        <v>#VALUE!</v>
      </c>
      <c r="O118" s="55" t="e">
        <f t="shared" si="25"/>
        <v>#VALUE!</v>
      </c>
      <c r="P118" s="55" t="e">
        <f t="shared" si="26"/>
        <v>#VALUE!</v>
      </c>
      <c r="Q118" s="78" t="e">
        <f t="shared" si="27"/>
        <v>#VALUE!</v>
      </c>
      <c r="R118" s="56" t="e">
        <f t="shared" si="28"/>
        <v>#VALUE!</v>
      </c>
      <c r="S118" s="55" t="e">
        <f t="shared" si="29"/>
        <v>#VALUE!</v>
      </c>
      <c r="T118" s="55" t="e">
        <f t="shared" si="30"/>
        <v>#VALUE!</v>
      </c>
      <c r="U118" s="57" t="e">
        <f t="shared" si="31"/>
        <v>#VALUE!</v>
      </c>
    </row>
    <row r="119" spans="1:21" ht="12.75">
      <c r="A119" s="6">
        <v>4216002530</v>
      </c>
      <c r="B119" s="5">
        <v>3463743.85</v>
      </c>
      <c r="C119" s="5">
        <v>5738795.26</v>
      </c>
      <c r="D119" s="5">
        <v>32463684.792</v>
      </c>
      <c r="E119" s="18">
        <v>5736940.24</v>
      </c>
      <c r="F119" s="22">
        <f t="shared" si="16"/>
        <v>-199785122.98577216</v>
      </c>
      <c r="G119" s="8">
        <f t="shared" si="17"/>
        <v>-199789919.91490886</v>
      </c>
      <c r="H119" s="8">
        <f t="shared" si="18"/>
        <v>150459611.48629394</v>
      </c>
      <c r="I119" s="8">
        <f t="shared" si="19"/>
        <v>265287496.93836394</v>
      </c>
      <c r="J119" s="8">
        <f t="shared" si="20"/>
        <v>265395046.40761596</v>
      </c>
      <c r="K119" s="19">
        <f t="shared" si="21"/>
        <v>150516994.92099515</v>
      </c>
      <c r="L119" s="37">
        <f t="shared" si="22"/>
        <v>0.04889144375920296</v>
      </c>
      <c r="M119" s="52">
        <f t="shared" si="23"/>
        <v>0.019557297229766846</v>
      </c>
      <c r="N119" s="56" t="e">
        <f t="shared" si="24"/>
        <v>#VALUE!</v>
      </c>
      <c r="O119" s="55" t="e">
        <f t="shared" si="25"/>
        <v>#VALUE!</v>
      </c>
      <c r="P119" s="55" t="e">
        <f t="shared" si="26"/>
        <v>#VALUE!</v>
      </c>
      <c r="Q119" s="78" t="e">
        <f t="shared" si="27"/>
        <v>#VALUE!</v>
      </c>
      <c r="R119" s="56" t="e">
        <f t="shared" si="28"/>
        <v>#VALUE!</v>
      </c>
      <c r="S119" s="55" t="e">
        <f t="shared" si="29"/>
        <v>#VALUE!</v>
      </c>
      <c r="T119" s="55" t="e">
        <f t="shared" si="30"/>
        <v>#VALUE!</v>
      </c>
      <c r="U119" s="57" t="e">
        <f t="shared" si="31"/>
        <v>#VALUE!</v>
      </c>
    </row>
    <row r="120" spans="1:21" ht="12.75">
      <c r="A120" s="6">
        <v>4216002760</v>
      </c>
      <c r="B120" s="5">
        <v>3465481.61</v>
      </c>
      <c r="C120" s="5">
        <v>5740590.28</v>
      </c>
      <c r="D120" s="5">
        <v>32465421.899</v>
      </c>
      <c r="E120" s="18">
        <v>5738734.526</v>
      </c>
      <c r="F120" s="22">
        <f t="shared" si="16"/>
        <v>-204585950.46108755</v>
      </c>
      <c r="G120" s="8">
        <f t="shared" si="17"/>
        <v>-204590860.1933419</v>
      </c>
      <c r="H120" s="8">
        <f t="shared" si="18"/>
        <v>197707527.6278716</v>
      </c>
      <c r="I120" s="8">
        <f t="shared" si="19"/>
        <v>211708760.36186734</v>
      </c>
      <c r="J120" s="8">
        <f t="shared" si="20"/>
        <v>211795334.26736322</v>
      </c>
      <c r="K120" s="19">
        <f t="shared" si="21"/>
        <v>197783629.532164</v>
      </c>
      <c r="L120" s="37">
        <f t="shared" si="22"/>
        <v>0.03511160984635353</v>
      </c>
      <c r="M120" s="52">
        <f t="shared" si="23"/>
        <v>0.015447373501956463</v>
      </c>
      <c r="N120" s="56" t="e">
        <f t="shared" si="24"/>
        <v>#VALUE!</v>
      </c>
      <c r="O120" s="55" t="e">
        <f t="shared" si="25"/>
        <v>#VALUE!</v>
      </c>
      <c r="P120" s="55" t="e">
        <f t="shared" si="26"/>
        <v>#VALUE!</v>
      </c>
      <c r="Q120" s="78" t="e">
        <f t="shared" si="27"/>
        <v>#VALUE!</v>
      </c>
      <c r="R120" s="56" t="e">
        <f t="shared" si="28"/>
        <v>#VALUE!</v>
      </c>
      <c r="S120" s="55" t="e">
        <f t="shared" si="29"/>
        <v>#VALUE!</v>
      </c>
      <c r="T120" s="55" t="e">
        <f t="shared" si="30"/>
        <v>#VALUE!</v>
      </c>
      <c r="U120" s="57" t="e">
        <f t="shared" si="31"/>
        <v>#VALUE!</v>
      </c>
    </row>
    <row r="121" spans="1:21" ht="12.75">
      <c r="A121" s="6">
        <v>4216005101</v>
      </c>
      <c r="B121" s="5">
        <v>3463135.787</v>
      </c>
      <c r="C121" s="5">
        <v>5730965.445</v>
      </c>
      <c r="D121" s="5">
        <v>32463076.867</v>
      </c>
      <c r="E121" s="18">
        <v>5729113.569</v>
      </c>
      <c r="F121" s="22">
        <f t="shared" si="16"/>
        <v>-74980100.38843592</v>
      </c>
      <c r="G121" s="8">
        <f t="shared" si="17"/>
        <v>-74984105.46059005</v>
      </c>
      <c r="H121" s="8">
        <f t="shared" si="18"/>
        <v>19695445.2896657</v>
      </c>
      <c r="I121" s="8">
        <f t="shared" si="19"/>
        <v>285462738.835469</v>
      </c>
      <c r="J121" s="8">
        <f t="shared" si="20"/>
        <v>285576634.67419004</v>
      </c>
      <c r="K121" s="19">
        <f t="shared" si="21"/>
        <v>19702251.112169903</v>
      </c>
      <c r="L121" s="37">
        <f t="shared" si="22"/>
        <v>0.04524144157767296</v>
      </c>
      <c r="M121" s="52">
        <f t="shared" si="23"/>
        <v>-0.0006401436403393745</v>
      </c>
      <c r="N121" s="56" t="e">
        <f t="shared" si="24"/>
        <v>#VALUE!</v>
      </c>
      <c r="O121" s="55" t="e">
        <f t="shared" si="25"/>
        <v>#VALUE!</v>
      </c>
      <c r="P121" s="55" t="e">
        <f t="shared" si="26"/>
        <v>#VALUE!</v>
      </c>
      <c r="Q121" s="78" t="e">
        <f t="shared" si="27"/>
        <v>#VALUE!</v>
      </c>
      <c r="R121" s="56" t="e">
        <f t="shared" si="28"/>
        <v>#VALUE!</v>
      </c>
      <c r="S121" s="55" t="e">
        <f t="shared" si="29"/>
        <v>#VALUE!</v>
      </c>
      <c r="T121" s="55" t="e">
        <f t="shared" si="30"/>
        <v>#VALUE!</v>
      </c>
      <c r="U121" s="57" t="e">
        <f t="shared" si="31"/>
        <v>#VALUE!</v>
      </c>
    </row>
    <row r="122" spans="1:21" ht="12.75">
      <c r="A122" s="6">
        <v>4216005210</v>
      </c>
      <c r="B122" s="5">
        <v>3461369.11</v>
      </c>
      <c r="C122" s="5">
        <v>5731657.109</v>
      </c>
      <c r="D122" s="5">
        <v>32461310.897</v>
      </c>
      <c r="E122" s="18">
        <v>5729804.987</v>
      </c>
      <c r="F122" s="22">
        <f t="shared" si="16"/>
        <v>-95723984.91783577</v>
      </c>
      <c r="G122" s="8">
        <f t="shared" si="17"/>
        <v>-95728978.26669829</v>
      </c>
      <c r="H122" s="8">
        <f t="shared" si="18"/>
        <v>26311729.919782765</v>
      </c>
      <c r="I122" s="8">
        <f t="shared" si="19"/>
        <v>348268977.36250824</v>
      </c>
      <c r="J122" s="8">
        <f t="shared" si="20"/>
        <v>348407976.8802323</v>
      </c>
      <c r="K122" s="19">
        <f t="shared" si="21"/>
        <v>26320858.33475593</v>
      </c>
      <c r="L122" s="37">
        <f t="shared" si="22"/>
        <v>0.050698619335889816</v>
      </c>
      <c r="M122" s="52">
        <f t="shared" si="23"/>
        <v>-0.0055727604776620865</v>
      </c>
      <c r="N122" s="56" t="e">
        <f t="shared" si="24"/>
        <v>#VALUE!</v>
      </c>
      <c r="O122" s="55" t="e">
        <f t="shared" si="25"/>
        <v>#VALUE!</v>
      </c>
      <c r="P122" s="55" t="e">
        <f t="shared" si="26"/>
        <v>#VALUE!</v>
      </c>
      <c r="Q122" s="78" t="e">
        <f t="shared" si="27"/>
        <v>#VALUE!</v>
      </c>
      <c r="R122" s="56" t="e">
        <f t="shared" si="28"/>
        <v>#VALUE!</v>
      </c>
      <c r="S122" s="55" t="e">
        <f t="shared" si="29"/>
        <v>#VALUE!</v>
      </c>
      <c r="T122" s="55" t="e">
        <f t="shared" si="30"/>
        <v>#VALUE!</v>
      </c>
      <c r="U122" s="57" t="e">
        <f t="shared" si="31"/>
        <v>#VALUE!</v>
      </c>
    </row>
    <row r="123" spans="1:21" ht="12.75">
      <c r="A123" s="6">
        <v>4216005302</v>
      </c>
      <c r="B123" s="5">
        <v>3463096.134</v>
      </c>
      <c r="C123" s="5">
        <v>5731619.215</v>
      </c>
      <c r="D123" s="5">
        <v>32463037.238</v>
      </c>
      <c r="E123" s="18">
        <v>5729767.08</v>
      </c>
      <c r="F123" s="22">
        <f t="shared" si="16"/>
        <v>-86225572.09014057</v>
      </c>
      <c r="G123" s="8">
        <f t="shared" si="17"/>
        <v>-86229657.74244177</v>
      </c>
      <c r="H123" s="8">
        <f t="shared" si="18"/>
        <v>25924345.418716893</v>
      </c>
      <c r="I123" s="8">
        <f t="shared" si="19"/>
        <v>286803830.5264589</v>
      </c>
      <c r="J123" s="8">
        <f t="shared" si="20"/>
        <v>286918400.1462</v>
      </c>
      <c r="K123" s="19">
        <f t="shared" si="21"/>
        <v>25933472.611880016</v>
      </c>
      <c r="L123" s="37">
        <f t="shared" si="22"/>
        <v>0.046003133058547974</v>
      </c>
      <c r="M123" s="52">
        <f t="shared" si="23"/>
        <v>-0.0012272614985704422</v>
      </c>
      <c r="N123" s="56" t="e">
        <f t="shared" si="24"/>
        <v>#VALUE!</v>
      </c>
      <c r="O123" s="55" t="e">
        <f t="shared" si="25"/>
        <v>#VALUE!</v>
      </c>
      <c r="P123" s="55" t="e">
        <f t="shared" si="26"/>
        <v>#VALUE!</v>
      </c>
      <c r="Q123" s="78" t="e">
        <f t="shared" si="27"/>
        <v>#VALUE!</v>
      </c>
      <c r="R123" s="56" t="e">
        <f t="shared" si="28"/>
        <v>#VALUE!</v>
      </c>
      <c r="S123" s="55" t="e">
        <f t="shared" si="29"/>
        <v>#VALUE!</v>
      </c>
      <c r="T123" s="55" t="e">
        <f t="shared" si="30"/>
        <v>#VALUE!</v>
      </c>
      <c r="U123" s="57" t="e">
        <f t="shared" si="31"/>
        <v>#VALUE!</v>
      </c>
    </row>
    <row r="124" spans="1:21" ht="12.75">
      <c r="A124" s="6">
        <v>4216005402</v>
      </c>
      <c r="B124" s="5">
        <v>3465026.562</v>
      </c>
      <c r="C124" s="5">
        <v>5732282.669</v>
      </c>
      <c r="D124" s="5">
        <v>32464966.914</v>
      </c>
      <c r="E124" s="18">
        <v>5730430.221</v>
      </c>
      <c r="F124" s="22">
        <f t="shared" si="16"/>
        <v>-86351999.78087448</v>
      </c>
      <c r="G124" s="8">
        <f t="shared" si="17"/>
        <v>-86355006.72446783</v>
      </c>
      <c r="H124" s="8">
        <f t="shared" si="18"/>
        <v>33118794.013166904</v>
      </c>
      <c r="I124" s="8">
        <f t="shared" si="19"/>
        <v>225156976.39183477</v>
      </c>
      <c r="J124" s="8">
        <f t="shared" si="20"/>
        <v>225247202.80241978</v>
      </c>
      <c r="K124" s="19">
        <f t="shared" si="21"/>
        <v>33130911.915561017</v>
      </c>
      <c r="L124" s="37">
        <f t="shared" si="22"/>
        <v>0.03901189938187599</v>
      </c>
      <c r="M124" s="52">
        <f t="shared" si="23"/>
        <v>0.02126002497971058</v>
      </c>
      <c r="N124" s="56" t="e">
        <f t="shared" si="24"/>
        <v>#VALUE!</v>
      </c>
      <c r="O124" s="55" t="e">
        <f t="shared" si="25"/>
        <v>#VALUE!</v>
      </c>
      <c r="P124" s="55" t="e">
        <f t="shared" si="26"/>
        <v>#VALUE!</v>
      </c>
      <c r="Q124" s="78" t="e">
        <f t="shared" si="27"/>
        <v>#VALUE!</v>
      </c>
      <c r="R124" s="56" t="e">
        <f t="shared" si="28"/>
        <v>#VALUE!</v>
      </c>
      <c r="S124" s="55" t="e">
        <f t="shared" si="29"/>
        <v>#VALUE!</v>
      </c>
      <c r="T124" s="55" t="e">
        <f t="shared" si="30"/>
        <v>#VALUE!</v>
      </c>
      <c r="U124" s="57" t="e">
        <f t="shared" si="31"/>
        <v>#VALUE!</v>
      </c>
    </row>
    <row r="125" spans="1:21" ht="12.75">
      <c r="A125" s="6">
        <v>4216005500</v>
      </c>
      <c r="B125" s="5">
        <v>3461349.171</v>
      </c>
      <c r="C125" s="5">
        <v>5732502.03</v>
      </c>
      <c r="D125" s="5">
        <v>32461290.975</v>
      </c>
      <c r="E125" s="18">
        <v>5730649.561</v>
      </c>
      <c r="F125" s="22">
        <f t="shared" si="16"/>
        <v>-111607766.34634987</v>
      </c>
      <c r="G125" s="8">
        <f t="shared" si="17"/>
        <v>-111612633.83638652</v>
      </c>
      <c r="H125" s="8">
        <f t="shared" si="18"/>
        <v>35691586.01082188</v>
      </c>
      <c r="I125" s="8">
        <f t="shared" si="19"/>
        <v>349013259.16800535</v>
      </c>
      <c r="J125" s="8">
        <f t="shared" si="20"/>
        <v>349152724.8230397</v>
      </c>
      <c r="K125" s="19">
        <f t="shared" si="21"/>
        <v>35704291.211935356</v>
      </c>
      <c r="L125" s="37">
        <f t="shared" si="22"/>
        <v>0.05324295535683632</v>
      </c>
      <c r="M125" s="52">
        <f t="shared" si="23"/>
        <v>0.005511129274964333</v>
      </c>
      <c r="N125" s="56" t="e">
        <f t="shared" si="24"/>
        <v>#VALUE!</v>
      </c>
      <c r="O125" s="55" t="e">
        <f t="shared" si="25"/>
        <v>#VALUE!</v>
      </c>
      <c r="P125" s="55" t="e">
        <f t="shared" si="26"/>
        <v>#VALUE!</v>
      </c>
      <c r="Q125" s="78" t="e">
        <f t="shared" si="27"/>
        <v>#VALUE!</v>
      </c>
      <c r="R125" s="56" t="e">
        <f t="shared" si="28"/>
        <v>#VALUE!</v>
      </c>
      <c r="S125" s="55" t="e">
        <f t="shared" si="29"/>
        <v>#VALUE!</v>
      </c>
      <c r="T125" s="55" t="e">
        <f t="shared" si="30"/>
        <v>#VALUE!</v>
      </c>
      <c r="U125" s="57" t="e">
        <f t="shared" si="31"/>
        <v>#VALUE!</v>
      </c>
    </row>
    <row r="126" spans="1:21" ht="12.75">
      <c r="A126" s="6">
        <v>4216005600</v>
      </c>
      <c r="B126" s="5">
        <v>3464054.54</v>
      </c>
      <c r="C126" s="5">
        <v>5732880.157</v>
      </c>
      <c r="D126" s="5">
        <v>32463995.29</v>
      </c>
      <c r="E126" s="18">
        <v>5731027.492</v>
      </c>
      <c r="F126" s="22">
        <f t="shared" si="16"/>
        <v>-101488798.56335694</v>
      </c>
      <c r="G126" s="8">
        <f t="shared" si="17"/>
        <v>-101492412.0483638</v>
      </c>
      <c r="H126" s="8">
        <f t="shared" si="18"/>
        <v>40351366.42014288</v>
      </c>
      <c r="I126" s="8">
        <f t="shared" si="19"/>
        <v>255266274.12904206</v>
      </c>
      <c r="J126" s="8">
        <f t="shared" si="20"/>
        <v>255368704.27751246</v>
      </c>
      <c r="K126" s="19">
        <f t="shared" si="21"/>
        <v>40366120.899785824</v>
      </c>
      <c r="L126" s="37">
        <f t="shared" si="22"/>
        <v>0.03598543629050255</v>
      </c>
      <c r="M126" s="52">
        <f t="shared" si="23"/>
        <v>0.013879640959203243</v>
      </c>
      <c r="N126" s="56" t="e">
        <f t="shared" si="24"/>
        <v>#VALUE!</v>
      </c>
      <c r="O126" s="55" t="e">
        <f t="shared" si="25"/>
        <v>#VALUE!</v>
      </c>
      <c r="P126" s="55" t="e">
        <f t="shared" si="26"/>
        <v>#VALUE!</v>
      </c>
      <c r="Q126" s="78" t="e">
        <f t="shared" si="27"/>
        <v>#VALUE!</v>
      </c>
      <c r="R126" s="56" t="e">
        <f t="shared" si="28"/>
        <v>#VALUE!</v>
      </c>
      <c r="S126" s="55" t="e">
        <f t="shared" si="29"/>
        <v>#VALUE!</v>
      </c>
      <c r="T126" s="55" t="e">
        <f t="shared" si="30"/>
        <v>#VALUE!</v>
      </c>
      <c r="U126" s="57" t="e">
        <f t="shared" si="31"/>
        <v>#VALUE!</v>
      </c>
    </row>
    <row r="127" spans="1:21" ht="12.75">
      <c r="A127" s="6">
        <v>4216005701</v>
      </c>
      <c r="B127" s="5">
        <v>3459393.717</v>
      </c>
      <c r="C127" s="5">
        <v>5732812.752</v>
      </c>
      <c r="D127" s="5">
        <v>32459336.295</v>
      </c>
      <c r="E127" s="18">
        <v>5730960.192</v>
      </c>
      <c r="F127" s="22">
        <f t="shared" si="16"/>
        <v>-129698657.89509977</v>
      </c>
      <c r="G127" s="8">
        <f t="shared" si="17"/>
        <v>-129704673.7462204</v>
      </c>
      <c r="H127" s="8">
        <f t="shared" si="18"/>
        <v>39500220.01179645</v>
      </c>
      <c r="I127" s="8">
        <f t="shared" si="19"/>
        <v>425884263.4948019</v>
      </c>
      <c r="J127" s="8">
        <f t="shared" si="20"/>
        <v>426054300.4507158</v>
      </c>
      <c r="K127" s="19">
        <f t="shared" si="21"/>
        <v>39514157.92484533</v>
      </c>
      <c r="L127" s="37">
        <f t="shared" si="22"/>
        <v>0.06157880276441574</v>
      </c>
      <c r="M127" s="52">
        <f t="shared" si="23"/>
        <v>-0.0002523241564631462</v>
      </c>
      <c r="N127" s="56" t="e">
        <f t="shared" si="24"/>
        <v>#VALUE!</v>
      </c>
      <c r="O127" s="55" t="e">
        <f t="shared" si="25"/>
        <v>#VALUE!</v>
      </c>
      <c r="P127" s="55" t="e">
        <f t="shared" si="26"/>
        <v>#VALUE!</v>
      </c>
      <c r="Q127" s="78" t="e">
        <f t="shared" si="27"/>
        <v>#VALUE!</v>
      </c>
      <c r="R127" s="56" t="e">
        <f t="shared" si="28"/>
        <v>#VALUE!</v>
      </c>
      <c r="S127" s="55" t="e">
        <f t="shared" si="29"/>
        <v>#VALUE!</v>
      </c>
      <c r="T127" s="55" t="e">
        <f t="shared" si="30"/>
        <v>#VALUE!</v>
      </c>
      <c r="U127" s="57" t="e">
        <f t="shared" si="31"/>
        <v>#VALUE!</v>
      </c>
    </row>
    <row r="128" spans="1:21" ht="12.75">
      <c r="A128" s="6">
        <v>4216005910</v>
      </c>
      <c r="B128" s="5">
        <v>3465128.763</v>
      </c>
      <c r="C128" s="5">
        <v>5733381.518</v>
      </c>
      <c r="D128" s="5">
        <v>32465069.089</v>
      </c>
      <c r="E128" s="18">
        <v>5731528.628</v>
      </c>
      <c r="F128" s="22">
        <f t="shared" si="16"/>
        <v>-102136792.20404398</v>
      </c>
      <c r="G128" s="8">
        <f t="shared" si="17"/>
        <v>-102139853.66895086</v>
      </c>
      <c r="H128" s="8">
        <f t="shared" si="18"/>
        <v>46970750.47572469</v>
      </c>
      <c r="I128" s="8">
        <f t="shared" si="19"/>
        <v>222100709.5751782</v>
      </c>
      <c r="J128" s="8">
        <f t="shared" si="20"/>
        <v>222189934.01762024</v>
      </c>
      <c r="K128" s="19">
        <f t="shared" si="21"/>
        <v>46988211.586986065</v>
      </c>
      <c r="L128" s="37">
        <f t="shared" si="22"/>
        <v>0.039446715265512466</v>
      </c>
      <c r="M128" s="52">
        <f t="shared" si="23"/>
        <v>0.024628736078739166</v>
      </c>
      <c r="N128" s="56" t="e">
        <f t="shared" si="24"/>
        <v>#VALUE!</v>
      </c>
      <c r="O128" s="55" t="e">
        <f t="shared" si="25"/>
        <v>#VALUE!</v>
      </c>
      <c r="P128" s="55" t="e">
        <f t="shared" si="26"/>
        <v>#VALUE!</v>
      </c>
      <c r="Q128" s="78" t="e">
        <f t="shared" si="27"/>
        <v>#VALUE!</v>
      </c>
      <c r="R128" s="56" t="e">
        <f t="shared" si="28"/>
        <v>#VALUE!</v>
      </c>
      <c r="S128" s="55" t="e">
        <f t="shared" si="29"/>
        <v>#VALUE!</v>
      </c>
      <c r="T128" s="55" t="e">
        <f t="shared" si="30"/>
        <v>#VALUE!</v>
      </c>
      <c r="U128" s="57" t="e">
        <f t="shared" si="31"/>
        <v>#VALUE!</v>
      </c>
    </row>
    <row r="129" spans="1:21" ht="12.75">
      <c r="A129" s="6">
        <v>4216006110</v>
      </c>
      <c r="B129" s="5">
        <v>3460881.331</v>
      </c>
      <c r="C129" s="5">
        <v>5733263.903</v>
      </c>
      <c r="D129" s="5">
        <v>32460823.328</v>
      </c>
      <c r="E129" s="18">
        <v>5731411.133</v>
      </c>
      <c r="F129" s="22">
        <f t="shared" si="16"/>
        <v>-128988777.89540704</v>
      </c>
      <c r="G129" s="8">
        <f t="shared" si="17"/>
        <v>-128993872.1681214</v>
      </c>
      <c r="H129" s="8">
        <f t="shared" si="18"/>
        <v>45373238.44636808</v>
      </c>
      <c r="I129" s="8">
        <f t="shared" si="19"/>
        <v>366708714.138393</v>
      </c>
      <c r="J129" s="8">
        <f t="shared" si="20"/>
        <v>366855368.27357095</v>
      </c>
      <c r="K129" s="19">
        <f t="shared" si="21"/>
        <v>45389591.497202896</v>
      </c>
      <c r="L129" s="37">
        <f t="shared" si="22"/>
        <v>0.05686377361416817</v>
      </c>
      <c r="M129" s="52">
        <f t="shared" si="23"/>
        <v>0.00979437492787838</v>
      </c>
      <c r="N129" s="56" t="e">
        <f t="shared" si="24"/>
        <v>#VALUE!</v>
      </c>
      <c r="O129" s="55" t="e">
        <f t="shared" si="25"/>
        <v>#VALUE!</v>
      </c>
      <c r="P129" s="55" t="e">
        <f t="shared" si="26"/>
        <v>#VALUE!</v>
      </c>
      <c r="Q129" s="78" t="e">
        <f t="shared" si="27"/>
        <v>#VALUE!</v>
      </c>
      <c r="R129" s="56" t="e">
        <f t="shared" si="28"/>
        <v>#VALUE!</v>
      </c>
      <c r="S129" s="55" t="e">
        <f t="shared" si="29"/>
        <v>#VALUE!</v>
      </c>
      <c r="T129" s="55" t="e">
        <f t="shared" si="30"/>
        <v>#VALUE!</v>
      </c>
      <c r="U129" s="57" t="e">
        <f t="shared" si="31"/>
        <v>#VALUE!</v>
      </c>
    </row>
    <row r="130" spans="1:21" ht="12.75">
      <c r="A130" s="6">
        <v>4216006200</v>
      </c>
      <c r="B130" s="5">
        <v>3462351.565</v>
      </c>
      <c r="C130" s="5">
        <v>5733858.521</v>
      </c>
      <c r="D130" s="5">
        <v>32462292.99</v>
      </c>
      <c r="E130" s="18">
        <v>5732005.491</v>
      </c>
      <c r="F130" s="22">
        <f aca="true" t="shared" si="32" ref="F130:F193">($C130-$C$927)*($D130-$D$927)</f>
        <v>-129597957.75752927</v>
      </c>
      <c r="G130" s="8">
        <f aca="true" t="shared" si="33" ref="G130:G193">($B130-$B$927)*($E130-$E$927)</f>
        <v>-129602382.14336267</v>
      </c>
      <c r="H130" s="8">
        <f aca="true" t="shared" si="34" ref="H130:H193">($C130-$C$927)*($E130-$E$927)</f>
        <v>53735556.18040278</v>
      </c>
      <c r="I130" s="8">
        <f aca="true" t="shared" si="35" ref="I130:I193">($B130-$B$927)*($D130-$D$927)</f>
        <v>312571512.05250233</v>
      </c>
      <c r="J130" s="8">
        <f aca="true" t="shared" si="36" ref="J130:J193">($B130-$B$927)^2</f>
        <v>312696794.10073304</v>
      </c>
      <c r="K130" s="19">
        <f aca="true" t="shared" si="37" ref="K130:K193">($C130-$C$927)^2</f>
        <v>53755258.80560636</v>
      </c>
      <c r="L130" s="37">
        <f t="shared" si="22"/>
        <v>0.052035652101039886</v>
      </c>
      <c r="M130" s="52">
        <f t="shared" si="23"/>
        <v>0.012995058670639992</v>
      </c>
      <c r="N130" s="56" t="e">
        <f t="shared" si="24"/>
        <v>#VALUE!</v>
      </c>
      <c r="O130" s="55" t="e">
        <f t="shared" si="25"/>
        <v>#VALUE!</v>
      </c>
      <c r="P130" s="55" t="e">
        <f t="shared" si="26"/>
        <v>#VALUE!</v>
      </c>
      <c r="Q130" s="78" t="e">
        <f t="shared" si="27"/>
        <v>#VALUE!</v>
      </c>
      <c r="R130" s="56" t="e">
        <f t="shared" si="28"/>
        <v>#VALUE!</v>
      </c>
      <c r="S130" s="55" t="e">
        <f t="shared" si="29"/>
        <v>#VALUE!</v>
      </c>
      <c r="T130" s="55" t="e">
        <f t="shared" si="30"/>
        <v>#VALUE!</v>
      </c>
      <c r="U130" s="57" t="e">
        <f t="shared" si="31"/>
        <v>#VALUE!</v>
      </c>
    </row>
    <row r="131" spans="1:21" ht="12.75">
      <c r="A131" s="6">
        <v>4216006420</v>
      </c>
      <c r="B131" s="5">
        <v>3460174.696</v>
      </c>
      <c r="C131" s="5">
        <v>5734457.771</v>
      </c>
      <c r="D131" s="5">
        <v>32460116.988</v>
      </c>
      <c r="E131" s="18">
        <v>5732604.538</v>
      </c>
      <c r="F131" s="22">
        <f t="shared" si="32"/>
        <v>-157448366.51733148</v>
      </c>
      <c r="G131" s="8">
        <f t="shared" si="33"/>
        <v>-157454031.21647322</v>
      </c>
      <c r="H131" s="8">
        <f t="shared" si="34"/>
        <v>62878596.034109436</v>
      </c>
      <c r="I131" s="8">
        <f t="shared" si="35"/>
        <v>394265800.76874554</v>
      </c>
      <c r="J131" s="8">
        <f t="shared" si="36"/>
        <v>394423724.19207186</v>
      </c>
      <c r="K131" s="19">
        <f t="shared" si="37"/>
        <v>62901519.01714571</v>
      </c>
      <c r="L131" s="37">
        <f aca="true" t="shared" si="38" ref="L131:L194">$D$927+$B$929*($C131-$C$927)+$B$930*($B131-$B$927)-$D131</f>
        <v>0.0594363734126091</v>
      </c>
      <c r="M131" s="52">
        <f aca="true" t="shared" si="39" ref="M131:M194">$E$927+$B$930*($C131-$C$927)-$B$929*($B131-$B$927)-$E131</f>
        <v>0.007470298558473587</v>
      </c>
      <c r="N131" s="56" t="e">
        <f aca="true" t="shared" si="40" ref="N131:N194">SQRT(($E$929-$D131)^2+($E$930-$E131)^2)</f>
        <v>#VALUE!</v>
      </c>
      <c r="O131" s="55" t="e">
        <f aca="true" t="shared" si="41" ref="O131:O194">(1/(N131^2))*1000000000</f>
        <v>#VALUE!</v>
      </c>
      <c r="P131" s="55" t="e">
        <f aca="true" t="shared" si="42" ref="P131:P194">L131*O131</f>
        <v>#VALUE!</v>
      </c>
      <c r="Q131" s="78" t="e">
        <f aca="true" t="shared" si="43" ref="Q131:Q194">M131*O131</f>
        <v>#VALUE!</v>
      </c>
      <c r="R131" s="56" t="e">
        <f aca="true" t="shared" si="44" ref="R131:R194">SQRT(($E$932-$B131)^2+($E$933-$C131)^2)</f>
        <v>#VALUE!</v>
      </c>
      <c r="S131" s="55" t="e">
        <f aca="true" t="shared" si="45" ref="S131:S194">(1/(R131^2))*1000000000</f>
        <v>#VALUE!</v>
      </c>
      <c r="T131" s="55" t="e">
        <f aca="true" t="shared" si="46" ref="T131:T194">S131*L131</f>
        <v>#VALUE!</v>
      </c>
      <c r="U131" s="57" t="e">
        <f aca="true" t="shared" si="47" ref="U131:U194">S131*M131</f>
        <v>#VALUE!</v>
      </c>
    </row>
    <row r="132" spans="1:21" ht="12.75">
      <c r="A132" s="6">
        <v>4216006500</v>
      </c>
      <c r="B132" s="5">
        <v>3463617.281</v>
      </c>
      <c r="C132" s="5">
        <v>5734563.779</v>
      </c>
      <c r="D132" s="5">
        <v>32463558.213</v>
      </c>
      <c r="E132" s="18">
        <v>5732710.447</v>
      </c>
      <c r="F132" s="22">
        <f t="shared" si="32"/>
        <v>-131895536.14628886</v>
      </c>
      <c r="G132" s="8">
        <f t="shared" si="33"/>
        <v>-131899438.11821648</v>
      </c>
      <c r="H132" s="8">
        <f t="shared" si="34"/>
        <v>64570240.69623559</v>
      </c>
      <c r="I132" s="8">
        <f t="shared" si="35"/>
        <v>269426703.7014568</v>
      </c>
      <c r="J132" s="8">
        <f t="shared" si="36"/>
        <v>269534924.5777901</v>
      </c>
      <c r="K132" s="19">
        <f t="shared" si="37"/>
        <v>64594265.74105789</v>
      </c>
      <c r="L132" s="37">
        <f t="shared" si="38"/>
        <v>0.05110466852784157</v>
      </c>
      <c r="M132" s="52">
        <f t="shared" si="39"/>
        <v>0.016983043402433395</v>
      </c>
      <c r="N132" s="56" t="e">
        <f t="shared" si="40"/>
        <v>#VALUE!</v>
      </c>
      <c r="O132" s="55" t="e">
        <f t="shared" si="41"/>
        <v>#VALUE!</v>
      </c>
      <c r="P132" s="55" t="e">
        <f t="shared" si="42"/>
        <v>#VALUE!</v>
      </c>
      <c r="Q132" s="78" t="e">
        <f t="shared" si="43"/>
        <v>#VALUE!</v>
      </c>
      <c r="R132" s="56" t="e">
        <f t="shared" si="44"/>
        <v>#VALUE!</v>
      </c>
      <c r="S132" s="55" t="e">
        <f t="shared" si="45"/>
        <v>#VALUE!</v>
      </c>
      <c r="T132" s="55" t="e">
        <f t="shared" si="46"/>
        <v>#VALUE!</v>
      </c>
      <c r="U132" s="57" t="e">
        <f t="shared" si="47"/>
        <v>#VALUE!</v>
      </c>
    </row>
    <row r="133" spans="1:21" ht="12.75">
      <c r="A133" s="6">
        <v>4216006602</v>
      </c>
      <c r="B133" s="5">
        <v>3461051.68</v>
      </c>
      <c r="C133" s="5">
        <v>5734797.224</v>
      </c>
      <c r="D133" s="5">
        <v>32460993.629</v>
      </c>
      <c r="E133" s="18">
        <v>5732943.838</v>
      </c>
      <c r="F133" s="22">
        <f t="shared" si="32"/>
        <v>-156936979.00203934</v>
      </c>
      <c r="G133" s="8">
        <f t="shared" si="33"/>
        <v>-156942136.4949645</v>
      </c>
      <c r="H133" s="8">
        <f t="shared" si="34"/>
        <v>68376013.80065617</v>
      </c>
      <c r="I133" s="8">
        <f t="shared" si="35"/>
        <v>360214399.9129864</v>
      </c>
      <c r="J133" s="8">
        <f t="shared" si="36"/>
        <v>360358838.531453</v>
      </c>
      <c r="K133" s="19">
        <f t="shared" si="37"/>
        <v>68401183.28599459</v>
      </c>
      <c r="L133" s="37">
        <f t="shared" si="38"/>
        <v>0.05815323069691658</v>
      </c>
      <c r="M133" s="52">
        <f t="shared" si="39"/>
        <v>0.013352238573133945</v>
      </c>
      <c r="N133" s="56" t="e">
        <f t="shared" si="40"/>
        <v>#VALUE!</v>
      </c>
      <c r="O133" s="55" t="e">
        <f t="shared" si="41"/>
        <v>#VALUE!</v>
      </c>
      <c r="P133" s="55" t="e">
        <f t="shared" si="42"/>
        <v>#VALUE!</v>
      </c>
      <c r="Q133" s="78" t="e">
        <f t="shared" si="43"/>
        <v>#VALUE!</v>
      </c>
      <c r="R133" s="56" t="e">
        <f t="shared" si="44"/>
        <v>#VALUE!</v>
      </c>
      <c r="S133" s="55" t="e">
        <f t="shared" si="45"/>
        <v>#VALUE!</v>
      </c>
      <c r="T133" s="55" t="e">
        <f t="shared" si="46"/>
        <v>#VALUE!</v>
      </c>
      <c r="U133" s="57" t="e">
        <f t="shared" si="47"/>
        <v>#VALUE!</v>
      </c>
    </row>
    <row r="134" spans="1:21" ht="12.75">
      <c r="A134" s="6">
        <v>4216006710</v>
      </c>
      <c r="B134" s="5">
        <v>3464832.023</v>
      </c>
      <c r="C134" s="5">
        <v>5734791.007</v>
      </c>
      <c r="D134" s="5">
        <v>32464772.48</v>
      </c>
      <c r="E134" s="18">
        <v>5732937.562</v>
      </c>
      <c r="F134" s="22">
        <f t="shared" si="32"/>
        <v>-125589511.19295661</v>
      </c>
      <c r="G134" s="8">
        <f t="shared" si="33"/>
        <v>-125592898.7653313</v>
      </c>
      <c r="H134" s="8">
        <f t="shared" si="34"/>
        <v>68272748.3722951</v>
      </c>
      <c r="I134" s="8">
        <f t="shared" si="35"/>
        <v>231031431.15365112</v>
      </c>
      <c r="J134" s="8">
        <f t="shared" si="36"/>
        <v>231124423.38388363</v>
      </c>
      <c r="K134" s="19">
        <f t="shared" si="37"/>
        <v>68298386.53028136</v>
      </c>
      <c r="L134" s="37">
        <f t="shared" si="38"/>
        <v>0.04588703066110611</v>
      </c>
      <c r="M134" s="52">
        <f t="shared" si="39"/>
        <v>0.02287739608436823</v>
      </c>
      <c r="N134" s="56" t="e">
        <f t="shared" si="40"/>
        <v>#VALUE!</v>
      </c>
      <c r="O134" s="55" t="e">
        <f t="shared" si="41"/>
        <v>#VALUE!</v>
      </c>
      <c r="P134" s="55" t="e">
        <f t="shared" si="42"/>
        <v>#VALUE!</v>
      </c>
      <c r="Q134" s="78" t="e">
        <f t="shared" si="43"/>
        <v>#VALUE!</v>
      </c>
      <c r="R134" s="56" t="e">
        <f t="shared" si="44"/>
        <v>#VALUE!</v>
      </c>
      <c r="S134" s="55" t="e">
        <f t="shared" si="45"/>
        <v>#VALUE!</v>
      </c>
      <c r="T134" s="55" t="e">
        <f t="shared" si="46"/>
        <v>#VALUE!</v>
      </c>
      <c r="U134" s="57" t="e">
        <f t="shared" si="47"/>
        <v>#VALUE!</v>
      </c>
    </row>
    <row r="135" spans="1:21" ht="12.75">
      <c r="A135" s="6">
        <v>4216006810</v>
      </c>
      <c r="B135" s="5">
        <v>3459246.779</v>
      </c>
      <c r="C135" s="5">
        <v>5734922.851</v>
      </c>
      <c r="D135" s="5">
        <v>32459189.443</v>
      </c>
      <c r="E135" s="18">
        <v>5733069.446</v>
      </c>
      <c r="F135" s="22">
        <f t="shared" si="32"/>
        <v>-174468991.73682365</v>
      </c>
      <c r="G135" s="8">
        <f t="shared" si="33"/>
        <v>-174475220.53158942</v>
      </c>
      <c r="H135" s="8">
        <f t="shared" si="34"/>
        <v>70469250.50368711</v>
      </c>
      <c r="I135" s="8">
        <f t="shared" si="35"/>
        <v>431968774.914296</v>
      </c>
      <c r="J135" s="8">
        <f t="shared" si="36"/>
        <v>432141810.08470947</v>
      </c>
      <c r="K135" s="19">
        <f t="shared" si="37"/>
        <v>70494961.83412722</v>
      </c>
      <c r="L135" s="37">
        <f t="shared" si="38"/>
        <v>0.06304121762514114</v>
      </c>
      <c r="M135" s="52">
        <f t="shared" si="39"/>
        <v>0.007168355397880077</v>
      </c>
      <c r="N135" s="56" t="e">
        <f t="shared" si="40"/>
        <v>#VALUE!</v>
      </c>
      <c r="O135" s="55" t="e">
        <f t="shared" si="41"/>
        <v>#VALUE!</v>
      </c>
      <c r="P135" s="55" t="e">
        <f t="shared" si="42"/>
        <v>#VALUE!</v>
      </c>
      <c r="Q135" s="78" t="e">
        <f t="shared" si="43"/>
        <v>#VALUE!</v>
      </c>
      <c r="R135" s="56" t="e">
        <f t="shared" si="44"/>
        <v>#VALUE!</v>
      </c>
      <c r="S135" s="55" t="e">
        <f t="shared" si="45"/>
        <v>#VALUE!</v>
      </c>
      <c r="T135" s="55" t="e">
        <f t="shared" si="46"/>
        <v>#VALUE!</v>
      </c>
      <c r="U135" s="57" t="e">
        <f t="shared" si="47"/>
        <v>#VALUE!</v>
      </c>
    </row>
    <row r="136" spans="1:21" ht="12.75">
      <c r="A136" s="6">
        <v>4216006910</v>
      </c>
      <c r="B136" s="5">
        <v>3460775.667</v>
      </c>
      <c r="C136" s="5">
        <v>5735819.998</v>
      </c>
      <c r="D136" s="5">
        <v>32460717.739</v>
      </c>
      <c r="E136" s="18">
        <v>5733966.212</v>
      </c>
      <c r="F136" s="22">
        <f t="shared" si="32"/>
        <v>-178908559.91064256</v>
      </c>
      <c r="G136" s="8">
        <f t="shared" si="33"/>
        <v>-178914098.9122764</v>
      </c>
      <c r="H136" s="8">
        <f t="shared" si="34"/>
        <v>86332956.89983544</v>
      </c>
      <c r="I136" s="8">
        <f t="shared" si="35"/>
        <v>370765289.7982306</v>
      </c>
      <c r="J136" s="8">
        <f t="shared" si="36"/>
        <v>370914197.415654</v>
      </c>
      <c r="K136" s="19">
        <f t="shared" si="37"/>
        <v>86364956.28715748</v>
      </c>
      <c r="L136" s="37">
        <f t="shared" si="38"/>
        <v>0.059032220393419266</v>
      </c>
      <c r="M136" s="52">
        <f t="shared" si="39"/>
        <v>0.01018815953284502</v>
      </c>
      <c r="N136" s="56" t="e">
        <f t="shared" si="40"/>
        <v>#VALUE!</v>
      </c>
      <c r="O136" s="55" t="e">
        <f t="shared" si="41"/>
        <v>#VALUE!</v>
      </c>
      <c r="P136" s="55" t="e">
        <f t="shared" si="42"/>
        <v>#VALUE!</v>
      </c>
      <c r="Q136" s="78" t="e">
        <f t="shared" si="43"/>
        <v>#VALUE!</v>
      </c>
      <c r="R136" s="56" t="e">
        <f t="shared" si="44"/>
        <v>#VALUE!</v>
      </c>
      <c r="S136" s="55" t="e">
        <f t="shared" si="45"/>
        <v>#VALUE!</v>
      </c>
      <c r="T136" s="55" t="e">
        <f t="shared" si="46"/>
        <v>#VALUE!</v>
      </c>
      <c r="U136" s="57" t="e">
        <f t="shared" si="47"/>
        <v>#VALUE!</v>
      </c>
    </row>
    <row r="137" spans="1:21" ht="12.75">
      <c r="A137" s="6">
        <v>4216007110</v>
      </c>
      <c r="B137" s="5">
        <v>3459654.013</v>
      </c>
      <c r="C137" s="5">
        <v>5735899.141</v>
      </c>
      <c r="D137" s="5">
        <v>32459596.531</v>
      </c>
      <c r="E137" s="18">
        <v>5734045.341</v>
      </c>
      <c r="F137" s="22">
        <f t="shared" si="32"/>
        <v>-190940603.34643587</v>
      </c>
      <c r="G137" s="8">
        <f t="shared" si="33"/>
        <v>-190946786.85899642</v>
      </c>
      <c r="H137" s="8">
        <f t="shared" si="34"/>
        <v>87809812.08169305</v>
      </c>
      <c r="I137" s="8">
        <f t="shared" si="35"/>
        <v>415209802.02076185</v>
      </c>
      <c r="J137" s="8">
        <f t="shared" si="36"/>
        <v>415376471.8650082</v>
      </c>
      <c r="K137" s="19">
        <f t="shared" si="37"/>
        <v>87842215.1947188</v>
      </c>
      <c r="L137" s="37">
        <f t="shared" si="38"/>
        <v>0.06042065843939781</v>
      </c>
      <c r="M137" s="52">
        <f t="shared" si="39"/>
        <v>0.00811102893203497</v>
      </c>
      <c r="N137" s="56" t="e">
        <f t="shared" si="40"/>
        <v>#VALUE!</v>
      </c>
      <c r="O137" s="55" t="e">
        <f t="shared" si="41"/>
        <v>#VALUE!</v>
      </c>
      <c r="P137" s="55" t="e">
        <f t="shared" si="42"/>
        <v>#VALUE!</v>
      </c>
      <c r="Q137" s="78" t="e">
        <f t="shared" si="43"/>
        <v>#VALUE!</v>
      </c>
      <c r="R137" s="56" t="e">
        <f t="shared" si="44"/>
        <v>#VALUE!</v>
      </c>
      <c r="S137" s="55" t="e">
        <f t="shared" si="45"/>
        <v>#VALUE!</v>
      </c>
      <c r="T137" s="55" t="e">
        <f t="shared" si="46"/>
        <v>#VALUE!</v>
      </c>
      <c r="U137" s="57" t="e">
        <f t="shared" si="47"/>
        <v>#VALUE!</v>
      </c>
    </row>
    <row r="138" spans="1:21" ht="12.75">
      <c r="A138" s="6">
        <v>4216007210</v>
      </c>
      <c r="B138" s="5">
        <v>3465073.86</v>
      </c>
      <c r="C138" s="5">
        <v>5736154.81</v>
      </c>
      <c r="D138" s="5">
        <v>32465014.237</v>
      </c>
      <c r="E138" s="18">
        <v>5734300.815</v>
      </c>
      <c r="F138" s="22">
        <f t="shared" si="32"/>
        <v>-143987104.36638492</v>
      </c>
      <c r="G138" s="8">
        <f t="shared" si="33"/>
        <v>-143990585.5219192</v>
      </c>
      <c r="H138" s="8">
        <f t="shared" si="34"/>
        <v>92664890.68884015</v>
      </c>
      <c r="I138" s="8">
        <f t="shared" si="35"/>
        <v>223739404.54902357</v>
      </c>
      <c r="J138" s="8">
        <f t="shared" si="36"/>
        <v>223829720.63733065</v>
      </c>
      <c r="K138" s="19">
        <f t="shared" si="37"/>
        <v>92700055.19920738</v>
      </c>
      <c r="L138" s="37">
        <f t="shared" si="38"/>
        <v>0.048402272164821625</v>
      </c>
      <c r="M138" s="52">
        <f t="shared" si="39"/>
        <v>0.026903306134045124</v>
      </c>
      <c r="N138" s="56" t="e">
        <f t="shared" si="40"/>
        <v>#VALUE!</v>
      </c>
      <c r="O138" s="55" t="e">
        <f t="shared" si="41"/>
        <v>#VALUE!</v>
      </c>
      <c r="P138" s="55" t="e">
        <f t="shared" si="42"/>
        <v>#VALUE!</v>
      </c>
      <c r="Q138" s="78" t="e">
        <f t="shared" si="43"/>
        <v>#VALUE!</v>
      </c>
      <c r="R138" s="56" t="e">
        <f t="shared" si="44"/>
        <v>#VALUE!</v>
      </c>
      <c r="S138" s="55" t="e">
        <f t="shared" si="45"/>
        <v>#VALUE!</v>
      </c>
      <c r="T138" s="55" t="e">
        <f t="shared" si="46"/>
        <v>#VALUE!</v>
      </c>
      <c r="U138" s="57" t="e">
        <f t="shared" si="47"/>
        <v>#VALUE!</v>
      </c>
    </row>
    <row r="139" spans="1:21" ht="12.75">
      <c r="A139" s="6">
        <v>4216007300</v>
      </c>
      <c r="B139" s="5">
        <v>3461778.626</v>
      </c>
      <c r="C139" s="5">
        <v>5736211.024</v>
      </c>
      <c r="D139" s="5">
        <v>32461720.308</v>
      </c>
      <c r="E139" s="18">
        <v>5734357.066</v>
      </c>
      <c r="F139" s="22">
        <f t="shared" si="32"/>
        <v>-176727178.49648893</v>
      </c>
      <c r="G139" s="8">
        <f t="shared" si="33"/>
        <v>-176732277.36373627</v>
      </c>
      <c r="H139" s="8">
        <f t="shared" si="34"/>
        <v>93750670.25366597</v>
      </c>
      <c r="I139" s="8">
        <f t="shared" si="35"/>
        <v>333153849.9217362</v>
      </c>
      <c r="J139" s="8">
        <f t="shared" si="36"/>
        <v>333287882.96052575</v>
      </c>
      <c r="K139" s="19">
        <f t="shared" si="37"/>
        <v>93785681.75442798</v>
      </c>
      <c r="L139" s="37">
        <f t="shared" si="38"/>
        <v>0.05533292144536972</v>
      </c>
      <c r="M139" s="52">
        <f t="shared" si="39"/>
        <v>0.01281832717359066</v>
      </c>
      <c r="N139" s="56" t="e">
        <f t="shared" si="40"/>
        <v>#VALUE!</v>
      </c>
      <c r="O139" s="55" t="e">
        <f t="shared" si="41"/>
        <v>#VALUE!</v>
      </c>
      <c r="P139" s="55" t="e">
        <f t="shared" si="42"/>
        <v>#VALUE!</v>
      </c>
      <c r="Q139" s="78" t="e">
        <f t="shared" si="43"/>
        <v>#VALUE!</v>
      </c>
      <c r="R139" s="56" t="e">
        <f t="shared" si="44"/>
        <v>#VALUE!</v>
      </c>
      <c r="S139" s="55" t="e">
        <f t="shared" si="45"/>
        <v>#VALUE!</v>
      </c>
      <c r="T139" s="55" t="e">
        <f t="shared" si="46"/>
        <v>#VALUE!</v>
      </c>
      <c r="U139" s="57" t="e">
        <f t="shared" si="47"/>
        <v>#VALUE!</v>
      </c>
    </row>
    <row r="140" spans="1:21" ht="12.75">
      <c r="A140" s="6">
        <v>4216007420</v>
      </c>
      <c r="B140" s="5">
        <v>3460272.692</v>
      </c>
      <c r="C140" s="5">
        <v>5736733.383</v>
      </c>
      <c r="D140" s="5">
        <v>32460214.978</v>
      </c>
      <c r="E140" s="18">
        <v>5734879.242</v>
      </c>
      <c r="F140" s="22">
        <f t="shared" si="32"/>
        <v>-201624011.33031762</v>
      </c>
      <c r="G140" s="8">
        <f t="shared" si="33"/>
        <v>-201630049.22613963</v>
      </c>
      <c r="H140" s="8">
        <f t="shared" si="34"/>
        <v>104137136.23425071</v>
      </c>
      <c r="I140" s="8">
        <f t="shared" si="35"/>
        <v>390383880.33118147</v>
      </c>
      <c r="J140" s="8">
        <f t="shared" si="36"/>
        <v>390540905.93798107</v>
      </c>
      <c r="K140" s="19">
        <f t="shared" si="37"/>
        <v>104175904.03005655</v>
      </c>
      <c r="L140" s="37">
        <f t="shared" si="38"/>
        <v>0.05771513283252716</v>
      </c>
      <c r="M140" s="52">
        <f t="shared" si="39"/>
        <v>0.008668309077620506</v>
      </c>
      <c r="N140" s="56" t="e">
        <f t="shared" si="40"/>
        <v>#VALUE!</v>
      </c>
      <c r="O140" s="55" t="e">
        <f t="shared" si="41"/>
        <v>#VALUE!</v>
      </c>
      <c r="P140" s="55" t="e">
        <f t="shared" si="42"/>
        <v>#VALUE!</v>
      </c>
      <c r="Q140" s="78" t="e">
        <f t="shared" si="43"/>
        <v>#VALUE!</v>
      </c>
      <c r="R140" s="56" t="e">
        <f t="shared" si="44"/>
        <v>#VALUE!</v>
      </c>
      <c r="S140" s="55" t="e">
        <f t="shared" si="45"/>
        <v>#VALUE!</v>
      </c>
      <c r="T140" s="55" t="e">
        <f t="shared" si="46"/>
        <v>#VALUE!</v>
      </c>
      <c r="U140" s="57" t="e">
        <f t="shared" si="47"/>
        <v>#VALUE!</v>
      </c>
    </row>
    <row r="141" spans="1:21" ht="12.75">
      <c r="A141" s="6">
        <v>4216007520</v>
      </c>
      <c r="B141" s="5">
        <v>3462970.865</v>
      </c>
      <c r="C141" s="5">
        <v>5737462.286</v>
      </c>
      <c r="D141" s="5">
        <v>32462912.093</v>
      </c>
      <c r="E141" s="18">
        <v>5735607.81</v>
      </c>
      <c r="F141" s="22">
        <f t="shared" si="32"/>
        <v>-186528408.87375948</v>
      </c>
      <c r="G141" s="8">
        <f t="shared" si="33"/>
        <v>-186533200.6660921</v>
      </c>
      <c r="H141" s="8">
        <f t="shared" si="34"/>
        <v>119541333.70234455</v>
      </c>
      <c r="I141" s="8">
        <f t="shared" si="35"/>
        <v>291060339.08749545</v>
      </c>
      <c r="J141" s="8">
        <f t="shared" si="36"/>
        <v>291177871.9286112</v>
      </c>
      <c r="K141" s="19">
        <f t="shared" si="37"/>
        <v>119586533.49251778</v>
      </c>
      <c r="L141" s="37">
        <f t="shared" si="38"/>
        <v>0.05214114859700203</v>
      </c>
      <c r="M141" s="52">
        <f t="shared" si="39"/>
        <v>0.016563580371439457</v>
      </c>
      <c r="N141" s="56" t="e">
        <f t="shared" si="40"/>
        <v>#VALUE!</v>
      </c>
      <c r="O141" s="55" t="e">
        <f t="shared" si="41"/>
        <v>#VALUE!</v>
      </c>
      <c r="P141" s="55" t="e">
        <f t="shared" si="42"/>
        <v>#VALUE!</v>
      </c>
      <c r="Q141" s="78" t="e">
        <f t="shared" si="43"/>
        <v>#VALUE!</v>
      </c>
      <c r="R141" s="56" t="e">
        <f t="shared" si="44"/>
        <v>#VALUE!</v>
      </c>
      <c r="S141" s="55" t="e">
        <f t="shared" si="45"/>
        <v>#VALUE!</v>
      </c>
      <c r="T141" s="55" t="e">
        <f t="shared" si="46"/>
        <v>#VALUE!</v>
      </c>
      <c r="U141" s="57" t="e">
        <f t="shared" si="47"/>
        <v>#VALUE!</v>
      </c>
    </row>
    <row r="142" spans="1:21" ht="12.75">
      <c r="A142" s="6">
        <v>4216007604</v>
      </c>
      <c r="B142" s="5">
        <v>3464355.331</v>
      </c>
      <c r="C142" s="5">
        <v>5737402.895</v>
      </c>
      <c r="D142" s="5">
        <v>32464296.01</v>
      </c>
      <c r="E142" s="18">
        <v>5735548.419</v>
      </c>
      <c r="F142" s="22">
        <f t="shared" si="32"/>
        <v>-170463654.76054996</v>
      </c>
      <c r="G142" s="8">
        <f t="shared" si="33"/>
        <v>-170467788.85335037</v>
      </c>
      <c r="H142" s="8">
        <f t="shared" si="34"/>
        <v>118246158.45401174</v>
      </c>
      <c r="I142" s="8">
        <f t="shared" si="35"/>
        <v>245746353.93498462</v>
      </c>
      <c r="J142" s="8">
        <f t="shared" si="36"/>
        <v>245845742.83333755</v>
      </c>
      <c r="K142" s="19">
        <f t="shared" si="37"/>
        <v>118291112.76428594</v>
      </c>
      <c r="L142" s="37">
        <f t="shared" si="38"/>
        <v>0.04945247247815132</v>
      </c>
      <c r="M142" s="52">
        <f t="shared" si="39"/>
        <v>0.02116998378187418</v>
      </c>
      <c r="N142" s="56" t="e">
        <f t="shared" si="40"/>
        <v>#VALUE!</v>
      </c>
      <c r="O142" s="55" t="e">
        <f t="shared" si="41"/>
        <v>#VALUE!</v>
      </c>
      <c r="P142" s="55" t="e">
        <f t="shared" si="42"/>
        <v>#VALUE!</v>
      </c>
      <c r="Q142" s="78" t="e">
        <f t="shared" si="43"/>
        <v>#VALUE!</v>
      </c>
      <c r="R142" s="56" t="e">
        <f t="shared" si="44"/>
        <v>#VALUE!</v>
      </c>
      <c r="S142" s="55" t="e">
        <f t="shared" si="45"/>
        <v>#VALUE!</v>
      </c>
      <c r="T142" s="55" t="e">
        <f t="shared" si="46"/>
        <v>#VALUE!</v>
      </c>
      <c r="U142" s="57" t="e">
        <f t="shared" si="47"/>
        <v>#VALUE!</v>
      </c>
    </row>
    <row r="143" spans="1:21" ht="12.75">
      <c r="A143" s="6">
        <v>4216007710</v>
      </c>
      <c r="B143" s="5">
        <v>3461537.48</v>
      </c>
      <c r="C143" s="5">
        <v>5738065.089</v>
      </c>
      <c r="D143" s="5">
        <v>32461479.287</v>
      </c>
      <c r="E143" s="18">
        <v>5736210.398</v>
      </c>
      <c r="F143" s="22">
        <f t="shared" si="32"/>
        <v>-213342687.73131642</v>
      </c>
      <c r="G143" s="8">
        <f t="shared" si="33"/>
        <v>-213348410.70791993</v>
      </c>
      <c r="H143" s="8">
        <f t="shared" si="34"/>
        <v>133083712.96503311</v>
      </c>
      <c r="I143" s="8">
        <f t="shared" si="35"/>
        <v>342012725.29563046</v>
      </c>
      <c r="J143" s="8">
        <f t="shared" si="36"/>
        <v>342150840.9433187</v>
      </c>
      <c r="K143" s="19">
        <f t="shared" si="37"/>
        <v>133133885.06002465</v>
      </c>
      <c r="L143" s="37">
        <f t="shared" si="38"/>
        <v>0.051761895418167114</v>
      </c>
      <c r="M143" s="52">
        <f t="shared" si="39"/>
        <v>0.01140831969678402</v>
      </c>
      <c r="N143" s="56" t="e">
        <f t="shared" si="40"/>
        <v>#VALUE!</v>
      </c>
      <c r="O143" s="55" t="e">
        <f t="shared" si="41"/>
        <v>#VALUE!</v>
      </c>
      <c r="P143" s="55" t="e">
        <f t="shared" si="42"/>
        <v>#VALUE!</v>
      </c>
      <c r="Q143" s="78" t="e">
        <f t="shared" si="43"/>
        <v>#VALUE!</v>
      </c>
      <c r="R143" s="56" t="e">
        <f t="shared" si="44"/>
        <v>#VALUE!</v>
      </c>
      <c r="S143" s="55" t="e">
        <f t="shared" si="45"/>
        <v>#VALUE!</v>
      </c>
      <c r="T143" s="55" t="e">
        <f t="shared" si="46"/>
        <v>#VALUE!</v>
      </c>
      <c r="U143" s="57" t="e">
        <f t="shared" si="47"/>
        <v>#VALUE!</v>
      </c>
    </row>
    <row r="144" spans="1:21" ht="12.75">
      <c r="A144" s="6">
        <v>4216007810</v>
      </c>
      <c r="B144" s="5">
        <v>3465125.822</v>
      </c>
      <c r="C144" s="5">
        <v>5738499.505</v>
      </c>
      <c r="D144" s="5">
        <v>32465066.213</v>
      </c>
      <c r="E144" s="18">
        <v>5736644.575</v>
      </c>
      <c r="F144" s="22">
        <f t="shared" si="32"/>
        <v>-178429493.4410204</v>
      </c>
      <c r="G144" s="8">
        <f t="shared" si="33"/>
        <v>-178433546.53823593</v>
      </c>
      <c r="H144" s="8">
        <f t="shared" si="34"/>
        <v>143292581.19137388</v>
      </c>
      <c r="I144" s="8">
        <f t="shared" si="35"/>
        <v>222187408.84555152</v>
      </c>
      <c r="J144" s="8">
        <f t="shared" si="36"/>
        <v>222277619.9757326</v>
      </c>
      <c r="K144" s="19">
        <f t="shared" si="37"/>
        <v>143347503.74549302</v>
      </c>
      <c r="L144" s="37">
        <f t="shared" si="38"/>
        <v>0.04594706743955612</v>
      </c>
      <c r="M144" s="52">
        <f t="shared" si="39"/>
        <v>0.028246101923286915</v>
      </c>
      <c r="N144" s="56" t="e">
        <f t="shared" si="40"/>
        <v>#VALUE!</v>
      </c>
      <c r="O144" s="55" t="e">
        <f t="shared" si="41"/>
        <v>#VALUE!</v>
      </c>
      <c r="P144" s="55" t="e">
        <f t="shared" si="42"/>
        <v>#VALUE!</v>
      </c>
      <c r="Q144" s="78" t="e">
        <f t="shared" si="43"/>
        <v>#VALUE!</v>
      </c>
      <c r="R144" s="56" t="e">
        <f t="shared" si="44"/>
        <v>#VALUE!</v>
      </c>
      <c r="S144" s="55" t="e">
        <f t="shared" si="45"/>
        <v>#VALUE!</v>
      </c>
      <c r="T144" s="55" t="e">
        <f t="shared" si="46"/>
        <v>#VALUE!</v>
      </c>
      <c r="U144" s="57" t="e">
        <f t="shared" si="47"/>
        <v>#VALUE!</v>
      </c>
    </row>
    <row r="145" spans="1:21" ht="12.75">
      <c r="A145" s="6">
        <v>4216007920</v>
      </c>
      <c r="B145" s="5">
        <v>3462717.305</v>
      </c>
      <c r="C145" s="5">
        <v>5739067.352</v>
      </c>
      <c r="D145" s="5">
        <v>32462658.662</v>
      </c>
      <c r="E145" s="18">
        <v>5737212.243</v>
      </c>
      <c r="F145" s="22">
        <f t="shared" si="32"/>
        <v>-217084279.2307032</v>
      </c>
      <c r="G145" s="8">
        <f t="shared" si="33"/>
        <v>-217089734.11582556</v>
      </c>
      <c r="H145" s="8">
        <f t="shared" si="34"/>
        <v>157207598.1986445</v>
      </c>
      <c r="I145" s="8">
        <f t="shared" si="35"/>
        <v>299774113.96725565</v>
      </c>
      <c r="J145" s="8">
        <f t="shared" si="36"/>
        <v>299895627.2338881</v>
      </c>
      <c r="K145" s="19">
        <f t="shared" si="37"/>
        <v>157267370.40095976</v>
      </c>
      <c r="L145" s="37">
        <f t="shared" si="38"/>
        <v>0.04608790948987007</v>
      </c>
      <c r="M145" s="52">
        <f t="shared" si="39"/>
        <v>0.014399698935449123</v>
      </c>
      <c r="N145" s="56" t="e">
        <f t="shared" si="40"/>
        <v>#VALUE!</v>
      </c>
      <c r="O145" s="55" t="e">
        <f t="shared" si="41"/>
        <v>#VALUE!</v>
      </c>
      <c r="P145" s="55" t="e">
        <f t="shared" si="42"/>
        <v>#VALUE!</v>
      </c>
      <c r="Q145" s="78" t="e">
        <f t="shared" si="43"/>
        <v>#VALUE!</v>
      </c>
      <c r="R145" s="56" t="e">
        <f t="shared" si="44"/>
        <v>#VALUE!</v>
      </c>
      <c r="S145" s="55" t="e">
        <f t="shared" si="45"/>
        <v>#VALUE!</v>
      </c>
      <c r="T145" s="55" t="e">
        <f t="shared" si="46"/>
        <v>#VALUE!</v>
      </c>
      <c r="U145" s="57" t="e">
        <f t="shared" si="47"/>
        <v>#VALUE!</v>
      </c>
    </row>
    <row r="146" spans="1:21" ht="12.75">
      <c r="A146" s="6">
        <v>4216008002</v>
      </c>
      <c r="B146" s="5">
        <v>3465428.004</v>
      </c>
      <c r="C146" s="5">
        <v>5739450.731</v>
      </c>
      <c r="D146" s="5">
        <v>32465368.292</v>
      </c>
      <c r="E146" s="18">
        <v>5737595.416</v>
      </c>
      <c r="F146" s="22">
        <f t="shared" si="32"/>
        <v>-188701473.7679231</v>
      </c>
      <c r="G146" s="8">
        <f t="shared" si="33"/>
        <v>-188705713.94177112</v>
      </c>
      <c r="H146" s="8">
        <f t="shared" si="34"/>
        <v>166965715.46567503</v>
      </c>
      <c r="I146" s="8">
        <f t="shared" si="35"/>
        <v>213271606.26913774</v>
      </c>
      <c r="J146" s="8">
        <f t="shared" si="36"/>
        <v>213358484.45878875</v>
      </c>
      <c r="K146" s="19">
        <f t="shared" si="37"/>
        <v>167029977.30690077</v>
      </c>
      <c r="L146" s="37">
        <f t="shared" si="38"/>
        <v>0.04178177937865257</v>
      </c>
      <c r="M146" s="52">
        <f t="shared" si="39"/>
        <v>0.03060522023588419</v>
      </c>
      <c r="N146" s="56" t="e">
        <f t="shared" si="40"/>
        <v>#VALUE!</v>
      </c>
      <c r="O146" s="55" t="e">
        <f t="shared" si="41"/>
        <v>#VALUE!</v>
      </c>
      <c r="P146" s="55" t="e">
        <f t="shared" si="42"/>
        <v>#VALUE!</v>
      </c>
      <c r="Q146" s="78" t="e">
        <f t="shared" si="43"/>
        <v>#VALUE!</v>
      </c>
      <c r="R146" s="56" t="e">
        <f t="shared" si="44"/>
        <v>#VALUE!</v>
      </c>
      <c r="S146" s="55" t="e">
        <f t="shared" si="45"/>
        <v>#VALUE!</v>
      </c>
      <c r="T146" s="55" t="e">
        <f t="shared" si="46"/>
        <v>#VALUE!</v>
      </c>
      <c r="U146" s="57" t="e">
        <f t="shared" si="47"/>
        <v>#VALUE!</v>
      </c>
    </row>
    <row r="147" spans="1:21" ht="12.75">
      <c r="A147" s="6">
        <v>4216008140</v>
      </c>
      <c r="B147" s="5">
        <v>3460903.743</v>
      </c>
      <c r="C147" s="5">
        <v>5739630.217</v>
      </c>
      <c r="D147" s="5">
        <v>32460845.828</v>
      </c>
      <c r="E147" s="18">
        <v>5737774.916</v>
      </c>
      <c r="F147" s="22">
        <f t="shared" si="32"/>
        <v>-250582200.50992963</v>
      </c>
      <c r="G147" s="8">
        <f t="shared" si="33"/>
        <v>-250588827.13039446</v>
      </c>
      <c r="H147" s="8">
        <f t="shared" si="34"/>
        <v>171636578.6070781</v>
      </c>
      <c r="I147" s="8">
        <f t="shared" si="35"/>
        <v>365849169.4202711</v>
      </c>
      <c r="J147" s="8">
        <f t="shared" si="36"/>
        <v>365997335.484418</v>
      </c>
      <c r="K147" s="19">
        <f t="shared" si="37"/>
        <v>171701549.45482013</v>
      </c>
      <c r="L147" s="37">
        <f t="shared" si="38"/>
        <v>0.04743048921227455</v>
      </c>
      <c r="M147" s="52">
        <f t="shared" si="39"/>
        <v>0.007359882816672325</v>
      </c>
      <c r="N147" s="56" t="e">
        <f t="shared" si="40"/>
        <v>#VALUE!</v>
      </c>
      <c r="O147" s="55" t="e">
        <f t="shared" si="41"/>
        <v>#VALUE!</v>
      </c>
      <c r="P147" s="55" t="e">
        <f t="shared" si="42"/>
        <v>#VALUE!</v>
      </c>
      <c r="Q147" s="78" t="e">
        <f t="shared" si="43"/>
        <v>#VALUE!</v>
      </c>
      <c r="R147" s="56" t="e">
        <f t="shared" si="44"/>
        <v>#VALUE!</v>
      </c>
      <c r="S147" s="55" t="e">
        <f t="shared" si="45"/>
        <v>#VALUE!</v>
      </c>
      <c r="T147" s="55" t="e">
        <f t="shared" si="46"/>
        <v>#VALUE!</v>
      </c>
      <c r="U147" s="57" t="e">
        <f t="shared" si="47"/>
        <v>#VALUE!</v>
      </c>
    </row>
    <row r="148" spans="1:21" ht="12.75">
      <c r="A148" s="6">
        <v>4216009520</v>
      </c>
      <c r="B148" s="5">
        <v>3463838.014</v>
      </c>
      <c r="C148" s="5">
        <v>5740249.658</v>
      </c>
      <c r="D148" s="5">
        <v>32463778.946</v>
      </c>
      <c r="E148" s="18">
        <v>5738394.06</v>
      </c>
      <c r="F148" s="22">
        <f t="shared" si="32"/>
        <v>-222176977.00285897</v>
      </c>
      <c r="G148" s="8">
        <f t="shared" si="33"/>
        <v>-222182317.02592152</v>
      </c>
      <c r="H148" s="8">
        <f t="shared" si="34"/>
        <v>188246821.27450943</v>
      </c>
      <c r="I148" s="8">
        <f t="shared" si="35"/>
        <v>262229105.4164773</v>
      </c>
      <c r="J148" s="8">
        <f t="shared" si="36"/>
        <v>262335871.26667726</v>
      </c>
      <c r="K148" s="19">
        <f t="shared" si="37"/>
        <v>188318939.1984823</v>
      </c>
      <c r="L148" s="37">
        <f t="shared" si="38"/>
        <v>0.041410014033317566</v>
      </c>
      <c r="M148" s="52">
        <f t="shared" si="39"/>
        <v>0.017565169371664524</v>
      </c>
      <c r="N148" s="56" t="e">
        <f t="shared" si="40"/>
        <v>#VALUE!</v>
      </c>
      <c r="O148" s="55" t="e">
        <f t="shared" si="41"/>
        <v>#VALUE!</v>
      </c>
      <c r="P148" s="55" t="e">
        <f t="shared" si="42"/>
        <v>#VALUE!</v>
      </c>
      <c r="Q148" s="78" t="e">
        <f t="shared" si="43"/>
        <v>#VALUE!</v>
      </c>
      <c r="R148" s="56" t="e">
        <f t="shared" si="44"/>
        <v>#VALUE!</v>
      </c>
      <c r="S148" s="55" t="e">
        <f t="shared" si="45"/>
        <v>#VALUE!</v>
      </c>
      <c r="T148" s="55" t="e">
        <f t="shared" si="46"/>
        <v>#VALUE!</v>
      </c>
      <c r="U148" s="57" t="e">
        <f t="shared" si="47"/>
        <v>#VALUE!</v>
      </c>
    </row>
    <row r="149" spans="1:21" ht="12.75">
      <c r="A149" s="6">
        <v>4216009810</v>
      </c>
      <c r="B149" s="5">
        <v>3458220.919</v>
      </c>
      <c r="C149" s="5">
        <v>5732957.771</v>
      </c>
      <c r="D149" s="5">
        <v>32458163.96</v>
      </c>
      <c r="E149" s="18">
        <v>5731105.177</v>
      </c>
      <c r="F149" s="22">
        <f t="shared" si="32"/>
        <v>-140230154.85845584</v>
      </c>
      <c r="G149" s="8">
        <f t="shared" si="33"/>
        <v>-140237000.8225766</v>
      </c>
      <c r="H149" s="8">
        <f t="shared" si="34"/>
        <v>41343897.53581999</v>
      </c>
      <c r="I149" s="8">
        <f t="shared" si="35"/>
        <v>475655598.8751989</v>
      </c>
      <c r="J149" s="8">
        <f t="shared" si="36"/>
        <v>475845396.92440456</v>
      </c>
      <c r="K149" s="19">
        <f t="shared" si="37"/>
        <v>41358375.65284196</v>
      </c>
      <c r="L149" s="37">
        <f t="shared" si="38"/>
        <v>0.06722245365381241</v>
      </c>
      <c r="M149" s="52">
        <f t="shared" si="39"/>
        <v>-0.007838399149477482</v>
      </c>
      <c r="N149" s="56" t="e">
        <f t="shared" si="40"/>
        <v>#VALUE!</v>
      </c>
      <c r="O149" s="55" t="e">
        <f t="shared" si="41"/>
        <v>#VALUE!</v>
      </c>
      <c r="P149" s="55" t="e">
        <f t="shared" si="42"/>
        <v>#VALUE!</v>
      </c>
      <c r="Q149" s="78" t="e">
        <f t="shared" si="43"/>
        <v>#VALUE!</v>
      </c>
      <c r="R149" s="56" t="e">
        <f t="shared" si="44"/>
        <v>#VALUE!</v>
      </c>
      <c r="S149" s="55" t="e">
        <f t="shared" si="45"/>
        <v>#VALUE!</v>
      </c>
      <c r="T149" s="55" t="e">
        <f t="shared" si="46"/>
        <v>#VALUE!</v>
      </c>
      <c r="U149" s="57" t="e">
        <f t="shared" si="47"/>
        <v>#VALUE!</v>
      </c>
    </row>
    <row r="150" spans="1:21" ht="12.75">
      <c r="A150" s="6">
        <v>4216010010</v>
      </c>
      <c r="B150" s="5">
        <v>3457827.733</v>
      </c>
      <c r="C150" s="5">
        <v>5734803.274</v>
      </c>
      <c r="D150" s="5">
        <v>32457770.954</v>
      </c>
      <c r="E150" s="18">
        <v>5732949.943</v>
      </c>
      <c r="F150" s="22">
        <f t="shared" si="32"/>
        <v>-183724414.15487322</v>
      </c>
      <c r="G150" s="8">
        <f t="shared" si="33"/>
        <v>-183731555.45491686</v>
      </c>
      <c r="H150" s="8">
        <f t="shared" si="34"/>
        <v>68476560.26110987</v>
      </c>
      <c r="I150" s="8">
        <f t="shared" si="35"/>
        <v>492956600.90113115</v>
      </c>
      <c r="J150" s="8">
        <f t="shared" si="36"/>
        <v>493153817.25212187</v>
      </c>
      <c r="K150" s="19">
        <f t="shared" si="37"/>
        <v>68501292.94802754</v>
      </c>
      <c r="L150" s="37">
        <f t="shared" si="38"/>
        <v>0.06902977451682091</v>
      </c>
      <c r="M150" s="52">
        <f t="shared" si="39"/>
        <v>0.0002476712688803673</v>
      </c>
      <c r="N150" s="56" t="e">
        <f t="shared" si="40"/>
        <v>#VALUE!</v>
      </c>
      <c r="O150" s="55" t="e">
        <f t="shared" si="41"/>
        <v>#VALUE!</v>
      </c>
      <c r="P150" s="55" t="e">
        <f t="shared" si="42"/>
        <v>#VALUE!</v>
      </c>
      <c r="Q150" s="78" t="e">
        <f t="shared" si="43"/>
        <v>#VALUE!</v>
      </c>
      <c r="R150" s="56" t="e">
        <f t="shared" si="44"/>
        <v>#VALUE!</v>
      </c>
      <c r="S150" s="55" t="e">
        <f t="shared" si="45"/>
        <v>#VALUE!</v>
      </c>
      <c r="T150" s="55" t="e">
        <f t="shared" si="46"/>
        <v>#VALUE!</v>
      </c>
      <c r="U150" s="57" t="e">
        <f t="shared" si="47"/>
        <v>#VALUE!</v>
      </c>
    </row>
    <row r="151" spans="1:21" ht="12.75">
      <c r="A151" s="6">
        <v>4216010410</v>
      </c>
      <c r="B151" s="5">
        <v>3459056.238</v>
      </c>
      <c r="C151" s="5">
        <v>5736967.874</v>
      </c>
      <c r="D151" s="5">
        <v>32458999.008</v>
      </c>
      <c r="E151" s="18">
        <v>5735113.66</v>
      </c>
      <c r="F151" s="22">
        <f t="shared" si="32"/>
        <v>-218952310.66477096</v>
      </c>
      <c r="G151" s="8">
        <f t="shared" si="33"/>
        <v>-218959113.42125636</v>
      </c>
      <c r="H151" s="8">
        <f t="shared" si="34"/>
        <v>108977209.11657977</v>
      </c>
      <c r="I151" s="8">
        <f t="shared" si="35"/>
        <v>439923211.5901188</v>
      </c>
      <c r="J151" s="8">
        <f t="shared" si="36"/>
        <v>440100056.5118521</v>
      </c>
      <c r="K151" s="19">
        <f t="shared" si="37"/>
        <v>109017629.77986981</v>
      </c>
      <c r="L151" s="37">
        <f t="shared" si="38"/>
        <v>0.06095879524946213</v>
      </c>
      <c r="M151" s="52">
        <f t="shared" si="39"/>
        <v>0.005081654526293278</v>
      </c>
      <c r="N151" s="56" t="e">
        <f t="shared" si="40"/>
        <v>#VALUE!</v>
      </c>
      <c r="O151" s="55" t="e">
        <f t="shared" si="41"/>
        <v>#VALUE!</v>
      </c>
      <c r="P151" s="55" t="e">
        <f t="shared" si="42"/>
        <v>#VALUE!</v>
      </c>
      <c r="Q151" s="78" t="e">
        <f t="shared" si="43"/>
        <v>#VALUE!</v>
      </c>
      <c r="R151" s="56" t="e">
        <f t="shared" si="44"/>
        <v>#VALUE!</v>
      </c>
      <c r="S151" s="55" t="e">
        <f t="shared" si="45"/>
        <v>#VALUE!</v>
      </c>
      <c r="T151" s="55" t="e">
        <f t="shared" si="46"/>
        <v>#VALUE!</v>
      </c>
      <c r="U151" s="57" t="e">
        <f t="shared" si="47"/>
        <v>#VALUE!</v>
      </c>
    </row>
    <row r="152" spans="1:21" ht="12.75">
      <c r="A152" s="6">
        <v>4216010810</v>
      </c>
      <c r="B152" s="5">
        <v>3460269.413</v>
      </c>
      <c r="C152" s="5">
        <v>5738918.195</v>
      </c>
      <c r="D152" s="5">
        <v>32460211.738</v>
      </c>
      <c r="E152" s="18">
        <v>5737063.189</v>
      </c>
      <c r="F152" s="22">
        <f t="shared" si="32"/>
        <v>-244823289.97147107</v>
      </c>
      <c r="G152" s="8">
        <f t="shared" si="33"/>
        <v>-244830061.6831889</v>
      </c>
      <c r="H152" s="8">
        <f t="shared" si="34"/>
        <v>153490788.11927378</v>
      </c>
      <c r="I152" s="8">
        <f t="shared" si="35"/>
        <v>390512694.081801</v>
      </c>
      <c r="J152" s="8">
        <f t="shared" si="36"/>
        <v>390670516.5929655</v>
      </c>
      <c r="K152" s="19">
        <f t="shared" si="37"/>
        <v>153548573.07532355</v>
      </c>
      <c r="L152" s="37">
        <f t="shared" si="38"/>
        <v>0.05004299059510231</v>
      </c>
      <c r="M152" s="52">
        <f t="shared" si="39"/>
        <v>0.004386909306049347</v>
      </c>
      <c r="N152" s="56" t="e">
        <f t="shared" si="40"/>
        <v>#VALUE!</v>
      </c>
      <c r="O152" s="55" t="e">
        <f t="shared" si="41"/>
        <v>#VALUE!</v>
      </c>
      <c r="P152" s="55" t="e">
        <f t="shared" si="42"/>
        <v>#VALUE!</v>
      </c>
      <c r="Q152" s="78" t="e">
        <f t="shared" si="43"/>
        <v>#VALUE!</v>
      </c>
      <c r="R152" s="56" t="e">
        <f t="shared" si="44"/>
        <v>#VALUE!</v>
      </c>
      <c r="S152" s="55" t="e">
        <f t="shared" si="45"/>
        <v>#VALUE!</v>
      </c>
      <c r="T152" s="55" t="e">
        <f t="shared" si="46"/>
        <v>#VALUE!</v>
      </c>
      <c r="U152" s="57" t="e">
        <f t="shared" si="47"/>
        <v>#VALUE!</v>
      </c>
    </row>
    <row r="153" spans="1:21" ht="12.75">
      <c r="A153" s="6">
        <v>4216011002</v>
      </c>
      <c r="B153" s="5">
        <v>3462795.181</v>
      </c>
      <c r="C153" s="5">
        <v>5729571.328</v>
      </c>
      <c r="D153" s="5">
        <v>32462736.376</v>
      </c>
      <c r="E153" s="18">
        <v>5727720.017</v>
      </c>
      <c r="F153" s="22">
        <f t="shared" si="32"/>
        <v>-52466955.90512792</v>
      </c>
      <c r="G153" s="8">
        <f t="shared" si="33"/>
        <v>-52471133.186440416</v>
      </c>
      <c r="H153" s="8">
        <f t="shared" si="34"/>
        <v>9266670.272663394</v>
      </c>
      <c r="I153" s="8">
        <f t="shared" si="35"/>
        <v>297086283.4416796</v>
      </c>
      <c r="J153" s="8">
        <f t="shared" si="36"/>
        <v>297204457.4503018</v>
      </c>
      <c r="K153" s="19">
        <f t="shared" si="37"/>
        <v>9269618.315729229</v>
      </c>
      <c r="L153" s="37">
        <f t="shared" si="38"/>
        <v>0.04660935327410698</v>
      </c>
      <c r="M153" s="52">
        <f t="shared" si="39"/>
        <v>-0.00624699704349041</v>
      </c>
      <c r="N153" s="56" t="e">
        <f t="shared" si="40"/>
        <v>#VALUE!</v>
      </c>
      <c r="O153" s="55" t="e">
        <f t="shared" si="41"/>
        <v>#VALUE!</v>
      </c>
      <c r="P153" s="55" t="e">
        <f t="shared" si="42"/>
        <v>#VALUE!</v>
      </c>
      <c r="Q153" s="78" t="e">
        <f t="shared" si="43"/>
        <v>#VALUE!</v>
      </c>
      <c r="R153" s="56" t="e">
        <f t="shared" si="44"/>
        <v>#VALUE!</v>
      </c>
      <c r="S153" s="55" t="e">
        <f t="shared" si="45"/>
        <v>#VALUE!</v>
      </c>
      <c r="T153" s="55" t="e">
        <f t="shared" si="46"/>
        <v>#VALUE!</v>
      </c>
      <c r="U153" s="57" t="e">
        <f t="shared" si="47"/>
        <v>#VALUE!</v>
      </c>
    </row>
    <row r="154" spans="1:21" ht="12.75">
      <c r="A154" s="6">
        <v>4216011102</v>
      </c>
      <c r="B154" s="5">
        <v>3459237.377</v>
      </c>
      <c r="C154" s="5">
        <v>5729997.263</v>
      </c>
      <c r="D154" s="5">
        <v>32459179.974</v>
      </c>
      <c r="E154" s="18">
        <v>5728145.837</v>
      </c>
      <c r="F154" s="22">
        <f t="shared" si="32"/>
        <v>-72149627.89953685</v>
      </c>
      <c r="G154" s="8">
        <f t="shared" si="33"/>
        <v>-72155753.90420488</v>
      </c>
      <c r="H154" s="8">
        <f t="shared" si="34"/>
        <v>12040886.839475153</v>
      </c>
      <c r="I154" s="8">
        <f t="shared" si="35"/>
        <v>432361076.42266136</v>
      </c>
      <c r="J154" s="8">
        <f t="shared" si="36"/>
        <v>432532796.426036</v>
      </c>
      <c r="K154" s="19">
        <f t="shared" si="37"/>
        <v>12044646.420797685</v>
      </c>
      <c r="L154" s="37">
        <f t="shared" si="38"/>
        <v>0.0660959929227829</v>
      </c>
      <c r="M154" s="52">
        <f t="shared" si="39"/>
        <v>-0.011834056116640568</v>
      </c>
      <c r="N154" s="56" t="e">
        <f t="shared" si="40"/>
        <v>#VALUE!</v>
      </c>
      <c r="O154" s="55" t="e">
        <f t="shared" si="41"/>
        <v>#VALUE!</v>
      </c>
      <c r="P154" s="55" t="e">
        <f t="shared" si="42"/>
        <v>#VALUE!</v>
      </c>
      <c r="Q154" s="78" t="e">
        <f t="shared" si="43"/>
        <v>#VALUE!</v>
      </c>
      <c r="R154" s="56" t="e">
        <f t="shared" si="44"/>
        <v>#VALUE!</v>
      </c>
      <c r="S154" s="55" t="e">
        <f t="shared" si="45"/>
        <v>#VALUE!</v>
      </c>
      <c r="T154" s="55" t="e">
        <f t="shared" si="46"/>
        <v>#VALUE!</v>
      </c>
      <c r="U154" s="57" t="e">
        <f t="shared" si="47"/>
        <v>#VALUE!</v>
      </c>
    </row>
    <row r="155" spans="1:21" ht="12.75">
      <c r="A155" s="6">
        <v>4216011202</v>
      </c>
      <c r="B155" s="5">
        <v>3464368.812</v>
      </c>
      <c r="C155" s="5">
        <v>5730254.041</v>
      </c>
      <c r="D155" s="5">
        <v>32464309.394</v>
      </c>
      <c r="E155" s="18">
        <v>5728402.431</v>
      </c>
      <c r="F155" s="22">
        <f t="shared" si="32"/>
        <v>-58368849.968026556</v>
      </c>
      <c r="G155" s="8">
        <f t="shared" si="33"/>
        <v>-58372261.85129482</v>
      </c>
      <c r="H155" s="8">
        <f t="shared" si="34"/>
        <v>13888174.322122473</v>
      </c>
      <c r="I155" s="8">
        <f t="shared" si="35"/>
        <v>245325390.8877989</v>
      </c>
      <c r="J155" s="8">
        <f t="shared" si="36"/>
        <v>245423174.73206308</v>
      </c>
      <c r="K155" s="19">
        <f t="shared" si="37"/>
        <v>13892897.893499594</v>
      </c>
      <c r="L155" s="37">
        <f t="shared" si="38"/>
        <v>0.04285062849521637</v>
      </c>
      <c r="M155" s="52">
        <f t="shared" si="39"/>
        <v>-0.0005197562277317047</v>
      </c>
      <c r="N155" s="56" t="e">
        <f t="shared" si="40"/>
        <v>#VALUE!</v>
      </c>
      <c r="O155" s="55" t="e">
        <f t="shared" si="41"/>
        <v>#VALUE!</v>
      </c>
      <c r="P155" s="55" t="e">
        <f t="shared" si="42"/>
        <v>#VALUE!</v>
      </c>
      <c r="Q155" s="78" t="e">
        <f t="shared" si="43"/>
        <v>#VALUE!</v>
      </c>
      <c r="R155" s="56" t="e">
        <f t="shared" si="44"/>
        <v>#VALUE!</v>
      </c>
      <c r="S155" s="55" t="e">
        <f t="shared" si="45"/>
        <v>#VALUE!</v>
      </c>
      <c r="T155" s="55" t="e">
        <f t="shared" si="46"/>
        <v>#VALUE!</v>
      </c>
      <c r="U155" s="57" t="e">
        <f t="shared" si="47"/>
        <v>#VALUE!</v>
      </c>
    </row>
    <row r="156" spans="1:21" ht="12.75">
      <c r="A156" s="6">
        <v>4216011300</v>
      </c>
      <c r="B156" s="5">
        <v>3457812.255</v>
      </c>
      <c r="C156" s="5">
        <v>5730294.77</v>
      </c>
      <c r="D156" s="5">
        <v>32457755.407</v>
      </c>
      <c r="E156" s="18">
        <v>5728443.24</v>
      </c>
      <c r="F156" s="22">
        <f t="shared" si="32"/>
        <v>-83702385.42904088</v>
      </c>
      <c r="G156" s="8">
        <f t="shared" si="33"/>
        <v>-83709204.19626921</v>
      </c>
      <c r="H156" s="8">
        <f t="shared" si="34"/>
        <v>14193702.854465673</v>
      </c>
      <c r="I156" s="8">
        <f t="shared" si="35"/>
        <v>493645678.3291015</v>
      </c>
      <c r="J156" s="8">
        <f t="shared" si="36"/>
        <v>493841498.7814425</v>
      </c>
      <c r="K156" s="19">
        <f t="shared" si="37"/>
        <v>14198176.597318899</v>
      </c>
      <c r="L156" s="37">
        <f t="shared" si="38"/>
        <v>0.08223362639546394</v>
      </c>
      <c r="M156" s="52">
        <f t="shared" si="39"/>
        <v>-0.0066270167008042336</v>
      </c>
      <c r="N156" s="56" t="e">
        <f t="shared" si="40"/>
        <v>#VALUE!</v>
      </c>
      <c r="O156" s="55" t="e">
        <f t="shared" si="41"/>
        <v>#VALUE!</v>
      </c>
      <c r="P156" s="55" t="e">
        <f t="shared" si="42"/>
        <v>#VALUE!</v>
      </c>
      <c r="Q156" s="78" t="e">
        <f t="shared" si="43"/>
        <v>#VALUE!</v>
      </c>
      <c r="R156" s="56" t="e">
        <f t="shared" si="44"/>
        <v>#VALUE!</v>
      </c>
      <c r="S156" s="55" t="e">
        <f t="shared" si="45"/>
        <v>#VALUE!</v>
      </c>
      <c r="T156" s="55" t="e">
        <f t="shared" si="46"/>
        <v>#VALUE!</v>
      </c>
      <c r="U156" s="57" t="e">
        <f t="shared" si="47"/>
        <v>#VALUE!</v>
      </c>
    </row>
    <row r="157" spans="1:21" ht="12.75">
      <c r="A157" s="6">
        <v>4216011402</v>
      </c>
      <c r="B157" s="5">
        <v>3460307.685</v>
      </c>
      <c r="C157" s="5">
        <v>5730359.101</v>
      </c>
      <c r="D157" s="5">
        <v>32460249.867</v>
      </c>
      <c r="E157" s="18">
        <v>5728507.515</v>
      </c>
      <c r="F157" s="22">
        <f t="shared" si="32"/>
        <v>-75571703.99187662</v>
      </c>
      <c r="G157" s="8">
        <f t="shared" si="33"/>
        <v>-75577230.29051211</v>
      </c>
      <c r="H157" s="8">
        <f t="shared" si="34"/>
        <v>14682354.775532644</v>
      </c>
      <c r="I157" s="8">
        <f t="shared" si="35"/>
        <v>389004363.62962574</v>
      </c>
      <c r="J157" s="8">
        <f t="shared" si="36"/>
        <v>389159059.5693352</v>
      </c>
      <c r="K157" s="19">
        <f t="shared" si="37"/>
        <v>14687119.510732388</v>
      </c>
      <c r="L157" s="37">
        <f t="shared" si="38"/>
        <v>0.06019774451851845</v>
      </c>
      <c r="M157" s="52">
        <f t="shared" si="39"/>
        <v>-0.010515614412724972</v>
      </c>
      <c r="N157" s="56" t="e">
        <f t="shared" si="40"/>
        <v>#VALUE!</v>
      </c>
      <c r="O157" s="55" t="e">
        <f t="shared" si="41"/>
        <v>#VALUE!</v>
      </c>
      <c r="P157" s="55" t="e">
        <f t="shared" si="42"/>
        <v>#VALUE!</v>
      </c>
      <c r="Q157" s="78" t="e">
        <f t="shared" si="43"/>
        <v>#VALUE!</v>
      </c>
      <c r="R157" s="56" t="e">
        <f t="shared" si="44"/>
        <v>#VALUE!</v>
      </c>
      <c r="S157" s="55" t="e">
        <f t="shared" si="45"/>
        <v>#VALUE!</v>
      </c>
      <c r="T157" s="55" t="e">
        <f t="shared" si="46"/>
        <v>#VALUE!</v>
      </c>
      <c r="U157" s="57" t="e">
        <f t="shared" si="47"/>
        <v>#VALUE!</v>
      </c>
    </row>
    <row r="158" spans="1:21" ht="12.75">
      <c r="A158" s="6">
        <v>4216011700</v>
      </c>
      <c r="B158" s="5">
        <v>3460136.986</v>
      </c>
      <c r="C158" s="5">
        <v>5737777.186</v>
      </c>
      <c r="D158" s="5">
        <v>32460079.343</v>
      </c>
      <c r="E158" s="18">
        <v>5735922.635</v>
      </c>
      <c r="F158" s="22">
        <f t="shared" si="32"/>
        <v>-223769421.44930103</v>
      </c>
      <c r="G158" s="8">
        <f t="shared" si="33"/>
        <v>-223775878.41630855</v>
      </c>
      <c r="H158" s="8">
        <f t="shared" si="34"/>
        <v>126525567.80034627</v>
      </c>
      <c r="I158" s="8">
        <f t="shared" si="35"/>
        <v>395763478.623879</v>
      </c>
      <c r="J158" s="8">
        <f t="shared" si="36"/>
        <v>395922995.2671309</v>
      </c>
      <c r="K158" s="19">
        <f t="shared" si="37"/>
        <v>126572912.94645175</v>
      </c>
      <c r="L158" s="37">
        <f t="shared" si="38"/>
        <v>0.05505560338497162</v>
      </c>
      <c r="M158" s="52">
        <f t="shared" si="39"/>
        <v>0.005208824761211872</v>
      </c>
      <c r="N158" s="56" t="e">
        <f t="shared" si="40"/>
        <v>#VALUE!</v>
      </c>
      <c r="O158" s="55" t="e">
        <f t="shared" si="41"/>
        <v>#VALUE!</v>
      </c>
      <c r="P158" s="55" t="e">
        <f t="shared" si="42"/>
        <v>#VALUE!</v>
      </c>
      <c r="Q158" s="78" t="e">
        <f t="shared" si="43"/>
        <v>#VALUE!</v>
      </c>
      <c r="R158" s="56" t="e">
        <f t="shared" si="44"/>
        <v>#VALUE!</v>
      </c>
      <c r="S158" s="55" t="e">
        <f t="shared" si="45"/>
        <v>#VALUE!</v>
      </c>
      <c r="T158" s="55" t="e">
        <f t="shared" si="46"/>
        <v>#VALUE!</v>
      </c>
      <c r="U158" s="57" t="e">
        <f t="shared" si="47"/>
        <v>#VALUE!</v>
      </c>
    </row>
    <row r="159" spans="1:21" ht="12.75">
      <c r="A159" s="6">
        <v>4216011900</v>
      </c>
      <c r="B159" s="5">
        <v>3458944.126</v>
      </c>
      <c r="C159" s="5">
        <v>5731127.362</v>
      </c>
      <c r="D159" s="5">
        <v>32458886.855</v>
      </c>
      <c r="E159" s="18">
        <v>5729275.492</v>
      </c>
      <c r="F159" s="22">
        <f t="shared" si="32"/>
        <v>-96991978.29187143</v>
      </c>
      <c r="G159" s="8">
        <f t="shared" si="33"/>
        <v>-96998360.64033665</v>
      </c>
      <c r="H159" s="8">
        <f t="shared" si="34"/>
        <v>21158850.775113907</v>
      </c>
      <c r="I159" s="8">
        <f t="shared" si="35"/>
        <v>444639597.3754865</v>
      </c>
      <c r="J159" s="8">
        <f t="shared" si="36"/>
        <v>444816522.6604578</v>
      </c>
      <c r="K159" s="19">
        <f t="shared" si="37"/>
        <v>21165877.25858186</v>
      </c>
      <c r="L159" s="37">
        <f t="shared" si="38"/>
        <v>0.06630873680114746</v>
      </c>
      <c r="M159" s="52">
        <f t="shared" si="39"/>
        <v>-0.013465368188917637</v>
      </c>
      <c r="N159" s="56" t="e">
        <f t="shared" si="40"/>
        <v>#VALUE!</v>
      </c>
      <c r="O159" s="55" t="e">
        <f t="shared" si="41"/>
        <v>#VALUE!</v>
      </c>
      <c r="P159" s="55" t="e">
        <f t="shared" si="42"/>
        <v>#VALUE!</v>
      </c>
      <c r="Q159" s="78" t="e">
        <f t="shared" si="43"/>
        <v>#VALUE!</v>
      </c>
      <c r="R159" s="56" t="e">
        <f t="shared" si="44"/>
        <v>#VALUE!</v>
      </c>
      <c r="S159" s="55" t="e">
        <f t="shared" si="45"/>
        <v>#VALUE!</v>
      </c>
      <c r="T159" s="55" t="e">
        <f t="shared" si="46"/>
        <v>#VALUE!</v>
      </c>
      <c r="U159" s="57" t="e">
        <f t="shared" si="47"/>
        <v>#VALUE!</v>
      </c>
    </row>
    <row r="160" spans="1:21" ht="12.75">
      <c r="A160" s="6">
        <v>4217000104</v>
      </c>
      <c r="B160" s="5">
        <v>3473143.011</v>
      </c>
      <c r="C160" s="5">
        <v>5730748.248</v>
      </c>
      <c r="D160" s="5">
        <v>32473080.139</v>
      </c>
      <c r="E160" s="18">
        <v>5728896.247</v>
      </c>
      <c r="F160" s="22">
        <f t="shared" si="32"/>
        <v>-29082088.651072018</v>
      </c>
      <c r="G160" s="8">
        <f t="shared" si="33"/>
        <v>-29082428.840583503</v>
      </c>
      <c r="H160" s="8">
        <f t="shared" si="34"/>
        <v>17814271.04820788</v>
      </c>
      <c r="I160" s="8">
        <f t="shared" si="35"/>
        <v>47477540.41922634</v>
      </c>
      <c r="J160" s="8">
        <f t="shared" si="36"/>
        <v>47496753.29594528</v>
      </c>
      <c r="K160" s="19">
        <f t="shared" si="37"/>
        <v>17821271.536552913</v>
      </c>
      <c r="L160" s="37">
        <f t="shared" si="38"/>
        <v>0.01242922991514206</v>
      </c>
      <c r="M160" s="52">
        <f t="shared" si="39"/>
        <v>0.07326467428356409</v>
      </c>
      <c r="N160" s="56" t="e">
        <f t="shared" si="40"/>
        <v>#VALUE!</v>
      </c>
      <c r="O160" s="55" t="e">
        <f t="shared" si="41"/>
        <v>#VALUE!</v>
      </c>
      <c r="P160" s="55" t="e">
        <f t="shared" si="42"/>
        <v>#VALUE!</v>
      </c>
      <c r="Q160" s="78" t="e">
        <f t="shared" si="43"/>
        <v>#VALUE!</v>
      </c>
      <c r="R160" s="56" t="e">
        <f t="shared" si="44"/>
        <v>#VALUE!</v>
      </c>
      <c r="S160" s="55" t="e">
        <f t="shared" si="45"/>
        <v>#VALUE!</v>
      </c>
      <c r="T160" s="55" t="e">
        <f t="shared" si="46"/>
        <v>#VALUE!</v>
      </c>
      <c r="U160" s="57" t="e">
        <f t="shared" si="47"/>
        <v>#VALUE!</v>
      </c>
    </row>
    <row r="161" spans="1:21" ht="12.75">
      <c r="A161" s="6">
        <v>4217000202</v>
      </c>
      <c r="B161" s="5">
        <v>3469417.75</v>
      </c>
      <c r="C161" s="5">
        <v>5737378.79</v>
      </c>
      <c r="D161" s="5">
        <v>32469356.403</v>
      </c>
      <c r="E161" s="18">
        <v>5735524.215</v>
      </c>
      <c r="F161" s="22">
        <f t="shared" si="32"/>
        <v>-115170131.1509361</v>
      </c>
      <c r="G161" s="8">
        <f t="shared" si="33"/>
        <v>-115171999.48893964</v>
      </c>
      <c r="H161" s="8">
        <f t="shared" si="34"/>
        <v>117721424.54134503</v>
      </c>
      <c r="I161" s="8">
        <f t="shared" si="35"/>
        <v>112675957.98926246</v>
      </c>
      <c r="J161" s="8">
        <f t="shared" si="36"/>
        <v>112721747.12140583</v>
      </c>
      <c r="K161" s="19">
        <f t="shared" si="37"/>
        <v>117767353.5734171</v>
      </c>
      <c r="L161" s="37">
        <f t="shared" si="38"/>
        <v>0.06080842763185501</v>
      </c>
      <c r="M161" s="52">
        <f t="shared" si="39"/>
        <v>0.060194714926183224</v>
      </c>
      <c r="N161" s="56" t="e">
        <f t="shared" si="40"/>
        <v>#VALUE!</v>
      </c>
      <c r="O161" s="55" t="e">
        <f t="shared" si="41"/>
        <v>#VALUE!</v>
      </c>
      <c r="P161" s="55" t="e">
        <f t="shared" si="42"/>
        <v>#VALUE!</v>
      </c>
      <c r="Q161" s="78" t="e">
        <f t="shared" si="43"/>
        <v>#VALUE!</v>
      </c>
      <c r="R161" s="56" t="e">
        <f t="shared" si="44"/>
        <v>#VALUE!</v>
      </c>
      <c r="S161" s="55" t="e">
        <f t="shared" si="45"/>
        <v>#VALUE!</v>
      </c>
      <c r="T161" s="55" t="e">
        <f t="shared" si="46"/>
        <v>#VALUE!</v>
      </c>
      <c r="U161" s="57" t="e">
        <f t="shared" si="47"/>
        <v>#VALUE!</v>
      </c>
    </row>
    <row r="162" spans="1:21" ht="12.75">
      <c r="A162" s="6">
        <v>4217001130</v>
      </c>
      <c r="B162" s="5">
        <v>3468267.22</v>
      </c>
      <c r="C162" s="5">
        <v>5730017.51</v>
      </c>
      <c r="D162" s="5">
        <v>32468206.256</v>
      </c>
      <c r="E162" s="18">
        <v>5728165.915</v>
      </c>
      <c r="F162" s="22">
        <f t="shared" si="32"/>
        <v>-41061720.19303474</v>
      </c>
      <c r="G162" s="8">
        <f t="shared" si="33"/>
        <v>-41063375.84754518</v>
      </c>
      <c r="H162" s="8">
        <f t="shared" si="34"/>
        <v>12181220.9424362</v>
      </c>
      <c r="I162" s="8">
        <f t="shared" si="35"/>
        <v>138420676.97493878</v>
      </c>
      <c r="J162" s="8">
        <f t="shared" si="36"/>
        <v>138475935.08723122</v>
      </c>
      <c r="K162" s="19">
        <f t="shared" si="37"/>
        <v>12185592.399982646</v>
      </c>
      <c r="L162" s="37">
        <f t="shared" si="38"/>
        <v>0.0344419963657856</v>
      </c>
      <c r="M162" s="52">
        <f t="shared" si="39"/>
        <v>0.02502384129911661</v>
      </c>
      <c r="N162" s="56" t="e">
        <f t="shared" si="40"/>
        <v>#VALUE!</v>
      </c>
      <c r="O162" s="55" t="e">
        <f t="shared" si="41"/>
        <v>#VALUE!</v>
      </c>
      <c r="P162" s="55" t="e">
        <f t="shared" si="42"/>
        <v>#VALUE!</v>
      </c>
      <c r="Q162" s="78" t="e">
        <f t="shared" si="43"/>
        <v>#VALUE!</v>
      </c>
      <c r="R162" s="56" t="e">
        <f t="shared" si="44"/>
        <v>#VALUE!</v>
      </c>
      <c r="S162" s="55" t="e">
        <f t="shared" si="45"/>
        <v>#VALUE!</v>
      </c>
      <c r="T162" s="55" t="e">
        <f t="shared" si="46"/>
        <v>#VALUE!</v>
      </c>
      <c r="U162" s="57" t="e">
        <f t="shared" si="47"/>
        <v>#VALUE!</v>
      </c>
    </row>
    <row r="163" spans="1:21" ht="12.75">
      <c r="A163" s="6">
        <v>4217001202</v>
      </c>
      <c r="B163" s="5">
        <v>3471483.13</v>
      </c>
      <c r="C163" s="5">
        <v>5730519.01</v>
      </c>
      <c r="D163" s="5">
        <v>32471420.893</v>
      </c>
      <c r="E163" s="18">
        <v>5728667.154</v>
      </c>
      <c r="F163" s="22">
        <f t="shared" si="32"/>
        <v>-34127053.71491923</v>
      </c>
      <c r="G163" s="8">
        <f t="shared" si="33"/>
        <v>-34127777.37607666</v>
      </c>
      <c r="H163" s="8">
        <f t="shared" si="34"/>
        <v>15932312.333465707</v>
      </c>
      <c r="I163" s="8">
        <f t="shared" si="35"/>
        <v>73101786.31370229</v>
      </c>
      <c r="J163" s="8">
        <f t="shared" si="36"/>
        <v>73131056.90445325</v>
      </c>
      <c r="K163" s="19">
        <f t="shared" si="37"/>
        <v>15938353.798448259</v>
      </c>
      <c r="L163" s="37">
        <f t="shared" si="38"/>
        <v>0.0347379706799984</v>
      </c>
      <c r="M163" s="52">
        <f t="shared" si="39"/>
        <v>0.04228708427399397</v>
      </c>
      <c r="N163" s="56" t="e">
        <f t="shared" si="40"/>
        <v>#VALUE!</v>
      </c>
      <c r="O163" s="55" t="e">
        <f t="shared" si="41"/>
        <v>#VALUE!</v>
      </c>
      <c r="P163" s="55" t="e">
        <f t="shared" si="42"/>
        <v>#VALUE!</v>
      </c>
      <c r="Q163" s="78" t="e">
        <f t="shared" si="43"/>
        <v>#VALUE!</v>
      </c>
      <c r="R163" s="56" t="e">
        <f t="shared" si="44"/>
        <v>#VALUE!</v>
      </c>
      <c r="S163" s="55" t="e">
        <f t="shared" si="45"/>
        <v>#VALUE!</v>
      </c>
      <c r="T163" s="55" t="e">
        <f t="shared" si="46"/>
        <v>#VALUE!</v>
      </c>
      <c r="U163" s="57" t="e">
        <f t="shared" si="47"/>
        <v>#VALUE!</v>
      </c>
    </row>
    <row r="164" spans="1:21" ht="12.75">
      <c r="A164" s="6">
        <v>4217001310</v>
      </c>
      <c r="B164" s="5">
        <v>3466411.96</v>
      </c>
      <c r="C164" s="5">
        <v>5730713.01</v>
      </c>
      <c r="D164" s="5">
        <v>32466351.713</v>
      </c>
      <c r="E164" s="18">
        <v>5728861.175</v>
      </c>
      <c r="F164" s="22">
        <f t="shared" si="32"/>
        <v>-57006454.90097648</v>
      </c>
      <c r="G164" s="8">
        <f t="shared" si="33"/>
        <v>-57008785.252180696</v>
      </c>
      <c r="H164" s="8">
        <f t="shared" si="34"/>
        <v>17518749.94211302</v>
      </c>
      <c r="I164" s="8">
        <f t="shared" si="35"/>
        <v>185508027.46636552</v>
      </c>
      <c r="J164" s="8">
        <f t="shared" si="36"/>
        <v>185581765.0706643</v>
      </c>
      <c r="K164" s="19">
        <f t="shared" si="37"/>
        <v>17524997.072231565</v>
      </c>
      <c r="L164" s="37">
        <f t="shared" si="38"/>
        <v>0.06519865244626999</v>
      </c>
      <c r="M164" s="52">
        <f t="shared" si="39"/>
        <v>0.013782183639705181</v>
      </c>
      <c r="N164" s="56" t="e">
        <f t="shared" si="40"/>
        <v>#VALUE!</v>
      </c>
      <c r="O164" s="55" t="e">
        <f t="shared" si="41"/>
        <v>#VALUE!</v>
      </c>
      <c r="P164" s="55" t="e">
        <f t="shared" si="42"/>
        <v>#VALUE!</v>
      </c>
      <c r="Q164" s="78" t="e">
        <f t="shared" si="43"/>
        <v>#VALUE!</v>
      </c>
      <c r="R164" s="56" t="e">
        <f t="shared" si="44"/>
        <v>#VALUE!</v>
      </c>
      <c r="S164" s="55" t="e">
        <f t="shared" si="45"/>
        <v>#VALUE!</v>
      </c>
      <c r="T164" s="55" t="e">
        <f t="shared" si="46"/>
        <v>#VALUE!</v>
      </c>
      <c r="U164" s="57" t="e">
        <f t="shared" si="47"/>
        <v>#VALUE!</v>
      </c>
    </row>
    <row r="165" spans="1:21" ht="12.75">
      <c r="A165" s="6">
        <v>4217001404</v>
      </c>
      <c r="B165" s="5">
        <v>3474406.15</v>
      </c>
      <c r="C165" s="5">
        <v>5731121</v>
      </c>
      <c r="D165" s="5">
        <v>32474342.795</v>
      </c>
      <c r="E165" s="18">
        <v>5729268.85</v>
      </c>
      <c r="F165" s="22">
        <f t="shared" si="32"/>
        <v>-25848986.41416331</v>
      </c>
      <c r="G165" s="8">
        <f t="shared" si="33"/>
        <v>-25849402.697965316</v>
      </c>
      <c r="H165" s="8">
        <f t="shared" si="34"/>
        <v>21099076.041301526</v>
      </c>
      <c r="I165" s="8">
        <f t="shared" si="35"/>
        <v>31668726.054447837</v>
      </c>
      <c r="J165" s="8">
        <f t="shared" si="36"/>
        <v>31681698.923976917</v>
      </c>
      <c r="K165" s="19">
        <f t="shared" si="37"/>
        <v>21107379.205688525</v>
      </c>
      <c r="L165" s="37">
        <f t="shared" si="38"/>
        <v>-0.0020455941557884216</v>
      </c>
      <c r="M165" s="52">
        <f t="shared" si="39"/>
        <v>0.05659065116196871</v>
      </c>
      <c r="N165" s="56" t="e">
        <f t="shared" si="40"/>
        <v>#VALUE!</v>
      </c>
      <c r="O165" s="55" t="e">
        <f t="shared" si="41"/>
        <v>#VALUE!</v>
      </c>
      <c r="P165" s="55" t="e">
        <f t="shared" si="42"/>
        <v>#VALUE!</v>
      </c>
      <c r="Q165" s="78" t="e">
        <f t="shared" si="43"/>
        <v>#VALUE!</v>
      </c>
      <c r="R165" s="56" t="e">
        <f t="shared" si="44"/>
        <v>#VALUE!</v>
      </c>
      <c r="S165" s="55" t="e">
        <f t="shared" si="45"/>
        <v>#VALUE!</v>
      </c>
      <c r="T165" s="55" t="e">
        <f t="shared" si="46"/>
        <v>#VALUE!</v>
      </c>
      <c r="U165" s="57" t="e">
        <f t="shared" si="47"/>
        <v>#VALUE!</v>
      </c>
    </row>
    <row r="166" spans="1:21" ht="12.75">
      <c r="A166" s="6">
        <v>4217001520</v>
      </c>
      <c r="B166" s="5">
        <v>3476009.31</v>
      </c>
      <c r="C166" s="5">
        <v>5732335.11</v>
      </c>
      <c r="D166" s="5">
        <v>32475945.32</v>
      </c>
      <c r="E166" s="18">
        <v>5730482.446</v>
      </c>
      <c r="F166" s="22">
        <f t="shared" si="32"/>
        <v>-23371903.151774846</v>
      </c>
      <c r="G166" s="8">
        <f t="shared" si="33"/>
        <v>-23372257.645649813</v>
      </c>
      <c r="H166" s="8">
        <f t="shared" si="34"/>
        <v>33723874.16304105</v>
      </c>
      <c r="I166" s="8">
        <f t="shared" si="35"/>
        <v>16197846.64987014</v>
      </c>
      <c r="J166" s="8">
        <f t="shared" si="36"/>
        <v>16204568.382315738</v>
      </c>
      <c r="K166" s="19">
        <f t="shared" si="37"/>
        <v>33737357.08019632</v>
      </c>
      <c r="L166" s="37">
        <f t="shared" si="38"/>
        <v>0.011748559772968292</v>
      </c>
      <c r="M166" s="52">
        <f t="shared" si="39"/>
        <v>0.06547173392027617</v>
      </c>
      <c r="N166" s="56" t="e">
        <f t="shared" si="40"/>
        <v>#VALUE!</v>
      </c>
      <c r="O166" s="55" t="e">
        <f t="shared" si="41"/>
        <v>#VALUE!</v>
      </c>
      <c r="P166" s="55" t="e">
        <f t="shared" si="42"/>
        <v>#VALUE!</v>
      </c>
      <c r="Q166" s="78" t="e">
        <f t="shared" si="43"/>
        <v>#VALUE!</v>
      </c>
      <c r="R166" s="56" t="e">
        <f t="shared" si="44"/>
        <v>#VALUE!</v>
      </c>
      <c r="S166" s="55" t="e">
        <f t="shared" si="45"/>
        <v>#VALUE!</v>
      </c>
      <c r="T166" s="55" t="e">
        <f t="shared" si="46"/>
        <v>#VALUE!</v>
      </c>
      <c r="U166" s="57" t="e">
        <f t="shared" si="47"/>
        <v>#VALUE!</v>
      </c>
    </row>
    <row r="167" spans="1:21" ht="12.75">
      <c r="A167" s="6">
        <v>4217001620</v>
      </c>
      <c r="B167" s="5">
        <v>3468120.16</v>
      </c>
      <c r="C167" s="5">
        <v>5732501.63</v>
      </c>
      <c r="D167" s="5">
        <v>32468059.276</v>
      </c>
      <c r="E167" s="18">
        <v>5730649.021</v>
      </c>
      <c r="F167" s="22">
        <f t="shared" si="32"/>
        <v>-71160327.4915194</v>
      </c>
      <c r="G167" s="8">
        <f t="shared" si="33"/>
        <v>-71161860.44473627</v>
      </c>
      <c r="H167" s="8">
        <f t="shared" si="34"/>
        <v>35685970.288952336</v>
      </c>
      <c r="I167" s="8">
        <f t="shared" si="35"/>
        <v>141901740.4641206</v>
      </c>
      <c r="J167" s="8">
        <f t="shared" si="36"/>
        <v>141958642.31082964</v>
      </c>
      <c r="K167" s="19">
        <f t="shared" si="37"/>
        <v>35699511.12650043</v>
      </c>
      <c r="L167" s="37">
        <f t="shared" si="38"/>
        <v>0.047092657536268234</v>
      </c>
      <c r="M167" s="52">
        <f t="shared" si="39"/>
        <v>0.052624995820224285</v>
      </c>
      <c r="N167" s="56" t="e">
        <f t="shared" si="40"/>
        <v>#VALUE!</v>
      </c>
      <c r="O167" s="55" t="e">
        <f t="shared" si="41"/>
        <v>#VALUE!</v>
      </c>
      <c r="P167" s="55" t="e">
        <f t="shared" si="42"/>
        <v>#VALUE!</v>
      </c>
      <c r="Q167" s="78" t="e">
        <f t="shared" si="43"/>
        <v>#VALUE!</v>
      </c>
      <c r="R167" s="56" t="e">
        <f t="shared" si="44"/>
        <v>#VALUE!</v>
      </c>
      <c r="S167" s="55" t="e">
        <f t="shared" si="45"/>
        <v>#VALUE!</v>
      </c>
      <c r="T167" s="55" t="e">
        <f t="shared" si="46"/>
        <v>#VALUE!</v>
      </c>
      <c r="U167" s="57" t="e">
        <f t="shared" si="47"/>
        <v>#VALUE!</v>
      </c>
    </row>
    <row r="168" spans="1:21" ht="12.75">
      <c r="A168" s="6">
        <v>4217001704</v>
      </c>
      <c r="B168" s="5">
        <v>3470127.47</v>
      </c>
      <c r="C168" s="5">
        <v>5732980.8</v>
      </c>
      <c r="D168" s="5">
        <v>32470065.787</v>
      </c>
      <c r="E168" s="18">
        <v>5731127.957</v>
      </c>
      <c r="F168" s="22">
        <f t="shared" si="32"/>
        <v>-63917000.97287909</v>
      </c>
      <c r="G168" s="8">
        <f t="shared" si="33"/>
        <v>-63917896.35519895</v>
      </c>
      <c r="H168" s="8">
        <f t="shared" si="34"/>
        <v>41638970.15974091</v>
      </c>
      <c r="I168" s="8">
        <f t="shared" si="35"/>
        <v>98115784.99291725</v>
      </c>
      <c r="J168" s="8">
        <f t="shared" si="36"/>
        <v>98155184.38718785</v>
      </c>
      <c r="K168" s="19">
        <f t="shared" si="37"/>
        <v>41655107.18670858</v>
      </c>
      <c r="L168" s="37">
        <f t="shared" si="38"/>
        <v>0.053978051990270615</v>
      </c>
      <c r="M168" s="52">
        <f t="shared" si="39"/>
        <v>0.06838152837008238</v>
      </c>
      <c r="N168" s="56" t="e">
        <f t="shared" si="40"/>
        <v>#VALUE!</v>
      </c>
      <c r="O168" s="55" t="e">
        <f t="shared" si="41"/>
        <v>#VALUE!</v>
      </c>
      <c r="P168" s="55" t="e">
        <f t="shared" si="42"/>
        <v>#VALUE!</v>
      </c>
      <c r="Q168" s="78" t="e">
        <f t="shared" si="43"/>
        <v>#VALUE!</v>
      </c>
      <c r="R168" s="56" t="e">
        <f t="shared" si="44"/>
        <v>#VALUE!</v>
      </c>
      <c r="S168" s="55" t="e">
        <f t="shared" si="45"/>
        <v>#VALUE!</v>
      </c>
      <c r="T168" s="55" t="e">
        <f t="shared" si="46"/>
        <v>#VALUE!</v>
      </c>
      <c r="U168" s="57" t="e">
        <f t="shared" si="47"/>
        <v>#VALUE!</v>
      </c>
    </row>
    <row r="169" spans="1:21" ht="12.75">
      <c r="A169" s="6">
        <v>4217001901</v>
      </c>
      <c r="B169" s="5">
        <v>3473856.05</v>
      </c>
      <c r="C169" s="5">
        <v>5733759.2</v>
      </c>
      <c r="D169" s="5">
        <v>32473792.939</v>
      </c>
      <c r="E169" s="18">
        <v>5731906.011</v>
      </c>
      <c r="F169" s="22">
        <f t="shared" si="32"/>
        <v>-44669230.65266114</v>
      </c>
      <c r="G169" s="8">
        <f t="shared" si="33"/>
        <v>-44670078.25599741</v>
      </c>
      <c r="H169" s="8">
        <f t="shared" si="34"/>
        <v>52288134.80517617</v>
      </c>
      <c r="I169" s="8">
        <f t="shared" si="35"/>
        <v>38161201.12764173</v>
      </c>
      <c r="J169" s="8">
        <f t="shared" si="36"/>
        <v>38176949.478431344</v>
      </c>
      <c r="K169" s="19">
        <f t="shared" si="37"/>
        <v>52308720.49043014</v>
      </c>
      <c r="L169" s="37">
        <f t="shared" si="38"/>
        <v>0.009090125560760498</v>
      </c>
      <c r="M169" s="52">
        <f t="shared" si="39"/>
        <v>0.053422573022544384</v>
      </c>
      <c r="N169" s="56" t="e">
        <f t="shared" si="40"/>
        <v>#VALUE!</v>
      </c>
      <c r="O169" s="55" t="e">
        <f t="shared" si="41"/>
        <v>#VALUE!</v>
      </c>
      <c r="P169" s="55" t="e">
        <f t="shared" si="42"/>
        <v>#VALUE!</v>
      </c>
      <c r="Q169" s="78" t="e">
        <f t="shared" si="43"/>
        <v>#VALUE!</v>
      </c>
      <c r="R169" s="56" t="e">
        <f t="shared" si="44"/>
        <v>#VALUE!</v>
      </c>
      <c r="S169" s="55" t="e">
        <f t="shared" si="45"/>
        <v>#VALUE!</v>
      </c>
      <c r="T169" s="55" t="e">
        <f t="shared" si="46"/>
        <v>#VALUE!</v>
      </c>
      <c r="U169" s="57" t="e">
        <f t="shared" si="47"/>
        <v>#VALUE!</v>
      </c>
    </row>
    <row r="170" spans="1:21" ht="12.75">
      <c r="A170" s="6">
        <v>4217002030</v>
      </c>
      <c r="B170" s="5">
        <v>3466551.63</v>
      </c>
      <c r="C170" s="5">
        <v>5734052.614</v>
      </c>
      <c r="D170" s="5">
        <v>32466491.392</v>
      </c>
      <c r="E170" s="18">
        <v>5732199.427</v>
      </c>
      <c r="F170" s="22">
        <f t="shared" si="32"/>
        <v>-101432059.81047364</v>
      </c>
      <c r="G170" s="8">
        <f t="shared" si="33"/>
        <v>-101434513.65969177</v>
      </c>
      <c r="H170" s="8">
        <f t="shared" si="34"/>
        <v>56617626.38129591</v>
      </c>
      <c r="I170" s="8">
        <f t="shared" si="35"/>
        <v>181722765.7529479</v>
      </c>
      <c r="J170" s="8">
        <f t="shared" si="36"/>
        <v>181795868.70107648</v>
      </c>
      <c r="K170" s="19">
        <f t="shared" si="37"/>
        <v>56639032.154432386</v>
      </c>
      <c r="L170" s="37">
        <f t="shared" si="38"/>
        <v>0.04651664197444916</v>
      </c>
      <c r="M170" s="52">
        <f t="shared" si="39"/>
        <v>0.03505008760839701</v>
      </c>
      <c r="N170" s="56" t="e">
        <f t="shared" si="40"/>
        <v>#VALUE!</v>
      </c>
      <c r="O170" s="55" t="e">
        <f t="shared" si="41"/>
        <v>#VALUE!</v>
      </c>
      <c r="P170" s="55" t="e">
        <f t="shared" si="42"/>
        <v>#VALUE!</v>
      </c>
      <c r="Q170" s="78" t="e">
        <f t="shared" si="43"/>
        <v>#VALUE!</v>
      </c>
      <c r="R170" s="56" t="e">
        <f t="shared" si="44"/>
        <v>#VALUE!</v>
      </c>
      <c r="S170" s="55" t="e">
        <f t="shared" si="45"/>
        <v>#VALUE!</v>
      </c>
      <c r="T170" s="55" t="e">
        <f t="shared" si="46"/>
        <v>#VALUE!</v>
      </c>
      <c r="U170" s="57" t="e">
        <f t="shared" si="47"/>
        <v>#VALUE!</v>
      </c>
    </row>
    <row r="171" spans="1:21" ht="12.75">
      <c r="A171" s="6">
        <v>4217002102</v>
      </c>
      <c r="B171" s="5">
        <v>3466270.22</v>
      </c>
      <c r="C171" s="5">
        <v>5734668.44</v>
      </c>
      <c r="D171" s="5">
        <v>32466210.097</v>
      </c>
      <c r="E171" s="18">
        <v>5732815.023</v>
      </c>
      <c r="F171" s="22">
        <f t="shared" si="32"/>
        <v>-112022231.69821893</v>
      </c>
      <c r="G171" s="8">
        <f t="shared" si="33"/>
        <v>-112024994.46217887</v>
      </c>
      <c r="H171" s="8">
        <f t="shared" si="34"/>
        <v>66262522.305426106</v>
      </c>
      <c r="I171" s="8">
        <f t="shared" si="35"/>
        <v>189387446.31226116</v>
      </c>
      <c r="J171" s="8">
        <f t="shared" si="36"/>
        <v>189463657.9336492</v>
      </c>
      <c r="K171" s="19">
        <f t="shared" si="37"/>
        <v>66287552.25766099</v>
      </c>
      <c r="L171" s="37">
        <f t="shared" si="38"/>
        <v>0.05195089802145958</v>
      </c>
      <c r="M171" s="52">
        <f t="shared" si="39"/>
        <v>0.02388287615031004</v>
      </c>
      <c r="N171" s="56" t="e">
        <f t="shared" si="40"/>
        <v>#VALUE!</v>
      </c>
      <c r="O171" s="55" t="e">
        <f t="shared" si="41"/>
        <v>#VALUE!</v>
      </c>
      <c r="P171" s="55" t="e">
        <f t="shared" si="42"/>
        <v>#VALUE!</v>
      </c>
      <c r="Q171" s="78" t="e">
        <f t="shared" si="43"/>
        <v>#VALUE!</v>
      </c>
      <c r="R171" s="56" t="e">
        <f t="shared" si="44"/>
        <v>#VALUE!</v>
      </c>
      <c r="S171" s="55" t="e">
        <f t="shared" si="45"/>
        <v>#VALUE!</v>
      </c>
      <c r="T171" s="55" t="e">
        <f t="shared" si="46"/>
        <v>#VALUE!</v>
      </c>
      <c r="U171" s="57" t="e">
        <f t="shared" si="47"/>
        <v>#VALUE!</v>
      </c>
    </row>
    <row r="172" spans="1:21" ht="12.75">
      <c r="A172" s="6">
        <v>4217002203</v>
      </c>
      <c r="B172" s="5">
        <v>3471380.207</v>
      </c>
      <c r="C172" s="5">
        <v>5734754.444</v>
      </c>
      <c r="D172" s="5">
        <v>32471318.076</v>
      </c>
      <c r="E172" s="18">
        <v>5732900.866</v>
      </c>
      <c r="F172" s="22">
        <f t="shared" si="32"/>
        <v>-71178539.43223028</v>
      </c>
      <c r="G172" s="8">
        <f t="shared" si="33"/>
        <v>-71179573.2826171</v>
      </c>
      <c r="H172" s="8">
        <f t="shared" si="34"/>
        <v>67668770.35093522</v>
      </c>
      <c r="I172" s="8">
        <f t="shared" si="35"/>
        <v>74871436.81481226</v>
      </c>
      <c r="J172" s="8">
        <f t="shared" si="36"/>
        <v>74901977.07648587</v>
      </c>
      <c r="K172" s="19">
        <f t="shared" si="37"/>
        <v>67695389.36696029</v>
      </c>
      <c r="L172" s="37">
        <f t="shared" si="38"/>
        <v>0.027892854064702988</v>
      </c>
      <c r="M172" s="52">
        <f t="shared" si="39"/>
        <v>0.080442083068192</v>
      </c>
      <c r="N172" s="56" t="e">
        <f t="shared" si="40"/>
        <v>#VALUE!</v>
      </c>
      <c r="O172" s="55" t="e">
        <f t="shared" si="41"/>
        <v>#VALUE!</v>
      </c>
      <c r="P172" s="55" t="e">
        <f t="shared" si="42"/>
        <v>#VALUE!</v>
      </c>
      <c r="Q172" s="78" t="e">
        <f t="shared" si="43"/>
        <v>#VALUE!</v>
      </c>
      <c r="R172" s="56" t="e">
        <f t="shared" si="44"/>
        <v>#VALUE!</v>
      </c>
      <c r="S172" s="55" t="e">
        <f t="shared" si="45"/>
        <v>#VALUE!</v>
      </c>
      <c r="T172" s="55" t="e">
        <f t="shared" si="46"/>
        <v>#VALUE!</v>
      </c>
      <c r="U172" s="57" t="e">
        <f t="shared" si="47"/>
        <v>#VALUE!</v>
      </c>
    </row>
    <row r="173" spans="1:21" ht="12.75">
      <c r="A173" s="6">
        <v>4217002340</v>
      </c>
      <c r="B173" s="5">
        <v>3469362.78</v>
      </c>
      <c r="C173" s="5">
        <v>5735046.69</v>
      </c>
      <c r="D173" s="5">
        <v>32469301.446</v>
      </c>
      <c r="E173" s="18">
        <v>5733193.047</v>
      </c>
      <c r="F173" s="22">
        <f t="shared" si="32"/>
        <v>-90888398.91726409</v>
      </c>
      <c r="G173" s="8">
        <f t="shared" si="33"/>
        <v>-90890033.82540618</v>
      </c>
      <c r="H173" s="8">
        <f t="shared" si="34"/>
        <v>72561715.75759</v>
      </c>
      <c r="I173" s="8">
        <f t="shared" si="35"/>
        <v>113845842.33818994</v>
      </c>
      <c r="J173" s="8">
        <f t="shared" si="36"/>
        <v>113892007.280769</v>
      </c>
      <c r="K173" s="19">
        <f t="shared" si="37"/>
        <v>72589834.07036011</v>
      </c>
      <c r="L173" s="37">
        <f t="shared" si="38"/>
        <v>0.03763358294963837</v>
      </c>
      <c r="M173" s="52">
        <f t="shared" si="39"/>
        <v>0.056881762109696865</v>
      </c>
      <c r="N173" s="56" t="e">
        <f t="shared" si="40"/>
        <v>#VALUE!</v>
      </c>
      <c r="O173" s="55" t="e">
        <f t="shared" si="41"/>
        <v>#VALUE!</v>
      </c>
      <c r="P173" s="55" t="e">
        <f t="shared" si="42"/>
        <v>#VALUE!</v>
      </c>
      <c r="Q173" s="78" t="e">
        <f t="shared" si="43"/>
        <v>#VALUE!</v>
      </c>
      <c r="R173" s="56" t="e">
        <f t="shared" si="44"/>
        <v>#VALUE!</v>
      </c>
      <c r="S173" s="55" t="e">
        <f t="shared" si="45"/>
        <v>#VALUE!</v>
      </c>
      <c r="T173" s="55" t="e">
        <f t="shared" si="46"/>
        <v>#VALUE!</v>
      </c>
      <c r="U173" s="57" t="e">
        <f t="shared" si="47"/>
        <v>#VALUE!</v>
      </c>
    </row>
    <row r="174" spans="1:21" ht="12.75">
      <c r="A174" s="6">
        <v>4217002440</v>
      </c>
      <c r="B174" s="5">
        <v>3473801.28</v>
      </c>
      <c r="C174" s="5">
        <v>5735909.5</v>
      </c>
      <c r="D174" s="5">
        <v>32473738.215</v>
      </c>
      <c r="E174" s="18">
        <v>5734055.459</v>
      </c>
      <c r="F174" s="22">
        <f t="shared" si="32"/>
        <v>-58463378.8236034</v>
      </c>
      <c r="G174" s="8">
        <f t="shared" si="33"/>
        <v>-58464671.85314871</v>
      </c>
      <c r="H174" s="8">
        <f t="shared" si="34"/>
        <v>88001800.07909335</v>
      </c>
      <c r="I174" s="8">
        <f t="shared" si="35"/>
        <v>38840594.79779122</v>
      </c>
      <c r="J174" s="8">
        <f t="shared" si="36"/>
        <v>38856769.48785786</v>
      </c>
      <c r="K174" s="19">
        <f t="shared" si="37"/>
        <v>88036500.2553369</v>
      </c>
      <c r="L174" s="37">
        <f t="shared" si="38"/>
        <v>0.014431752264499664</v>
      </c>
      <c r="M174" s="52">
        <f t="shared" si="39"/>
        <v>0.050580913200974464</v>
      </c>
      <c r="N174" s="56" t="e">
        <f t="shared" si="40"/>
        <v>#VALUE!</v>
      </c>
      <c r="O174" s="55" t="e">
        <f t="shared" si="41"/>
        <v>#VALUE!</v>
      </c>
      <c r="P174" s="55" t="e">
        <f t="shared" si="42"/>
        <v>#VALUE!</v>
      </c>
      <c r="Q174" s="78" t="e">
        <f t="shared" si="43"/>
        <v>#VALUE!</v>
      </c>
      <c r="R174" s="56" t="e">
        <f t="shared" si="44"/>
        <v>#VALUE!</v>
      </c>
      <c r="S174" s="55" t="e">
        <f t="shared" si="45"/>
        <v>#VALUE!</v>
      </c>
      <c r="T174" s="55" t="e">
        <f t="shared" si="46"/>
        <v>#VALUE!</v>
      </c>
      <c r="U174" s="57" t="e">
        <f t="shared" si="47"/>
        <v>#VALUE!</v>
      </c>
    </row>
    <row r="175" spans="1:21" ht="12.75">
      <c r="A175" s="6">
        <v>4217002530</v>
      </c>
      <c r="B175" s="5">
        <v>3475536.19</v>
      </c>
      <c r="C175" s="5">
        <v>5736062.5</v>
      </c>
      <c r="D175" s="5">
        <v>32475472.436</v>
      </c>
      <c r="E175" s="18">
        <v>5734208.383</v>
      </c>
      <c r="F175" s="22">
        <f t="shared" si="32"/>
        <v>-42879565.99731237</v>
      </c>
      <c r="G175" s="8">
        <f t="shared" si="33"/>
        <v>-42880760.17599842</v>
      </c>
      <c r="H175" s="8">
        <f t="shared" si="34"/>
        <v>90895048.21972159</v>
      </c>
      <c r="I175" s="8">
        <f t="shared" si="35"/>
        <v>20228916.998172645</v>
      </c>
      <c r="J175" s="8">
        <f t="shared" si="36"/>
        <v>20237490.414734952</v>
      </c>
      <c r="K175" s="19">
        <f t="shared" si="37"/>
        <v>90931038.95249596</v>
      </c>
      <c r="L175" s="37">
        <f t="shared" si="38"/>
        <v>0.015221677720546722</v>
      </c>
      <c r="M175" s="52">
        <f t="shared" si="39"/>
        <v>0.04186221677809954</v>
      </c>
      <c r="N175" s="56" t="e">
        <f t="shared" si="40"/>
        <v>#VALUE!</v>
      </c>
      <c r="O175" s="55" t="e">
        <f t="shared" si="41"/>
        <v>#VALUE!</v>
      </c>
      <c r="P175" s="55" t="e">
        <f t="shared" si="42"/>
        <v>#VALUE!</v>
      </c>
      <c r="Q175" s="78" t="e">
        <f t="shared" si="43"/>
        <v>#VALUE!</v>
      </c>
      <c r="R175" s="56" t="e">
        <f t="shared" si="44"/>
        <v>#VALUE!</v>
      </c>
      <c r="S175" s="55" t="e">
        <f t="shared" si="45"/>
        <v>#VALUE!</v>
      </c>
      <c r="T175" s="55" t="e">
        <f t="shared" si="46"/>
        <v>#VALUE!</v>
      </c>
      <c r="U175" s="57" t="e">
        <f t="shared" si="47"/>
        <v>#VALUE!</v>
      </c>
    </row>
    <row r="176" spans="1:21" ht="12.75">
      <c r="A176" s="6">
        <v>4217002640</v>
      </c>
      <c r="B176" s="5">
        <v>3466212.65</v>
      </c>
      <c r="C176" s="5">
        <v>5736560.44</v>
      </c>
      <c r="D176" s="5">
        <v>32466152.576</v>
      </c>
      <c r="E176" s="18">
        <v>5734706.253</v>
      </c>
      <c r="F176" s="22">
        <f t="shared" si="32"/>
        <v>-138631490.55120867</v>
      </c>
      <c r="G176" s="8">
        <f t="shared" si="33"/>
        <v>-138634400.53666502</v>
      </c>
      <c r="H176" s="8">
        <f t="shared" si="34"/>
        <v>100636900.12374444</v>
      </c>
      <c r="I176" s="8">
        <f t="shared" si="35"/>
        <v>190974618.30043563</v>
      </c>
      <c r="J176" s="8">
        <f t="shared" si="36"/>
        <v>191051825.96033925</v>
      </c>
      <c r="K176" s="19">
        <f t="shared" si="37"/>
        <v>100675472.58383873</v>
      </c>
      <c r="L176" s="37">
        <f t="shared" si="38"/>
        <v>0.05185713246464729</v>
      </c>
      <c r="M176" s="52">
        <f t="shared" si="39"/>
        <v>0.041856054216623306</v>
      </c>
      <c r="N176" s="56" t="e">
        <f t="shared" si="40"/>
        <v>#VALUE!</v>
      </c>
      <c r="O176" s="55" t="e">
        <f t="shared" si="41"/>
        <v>#VALUE!</v>
      </c>
      <c r="P176" s="55" t="e">
        <f t="shared" si="42"/>
        <v>#VALUE!</v>
      </c>
      <c r="Q176" s="78" t="e">
        <f t="shared" si="43"/>
        <v>#VALUE!</v>
      </c>
      <c r="R176" s="56" t="e">
        <f t="shared" si="44"/>
        <v>#VALUE!</v>
      </c>
      <c r="S176" s="55" t="e">
        <f t="shared" si="45"/>
        <v>#VALUE!</v>
      </c>
      <c r="T176" s="55" t="e">
        <f t="shared" si="46"/>
        <v>#VALUE!</v>
      </c>
      <c r="U176" s="57" t="e">
        <f t="shared" si="47"/>
        <v>#VALUE!</v>
      </c>
    </row>
    <row r="177" spans="1:21" ht="12.75">
      <c r="A177" s="6">
        <v>4217002702</v>
      </c>
      <c r="B177" s="5">
        <v>3469858.97</v>
      </c>
      <c r="C177" s="5">
        <v>5736807.62</v>
      </c>
      <c r="D177" s="5">
        <v>32469797.436</v>
      </c>
      <c r="E177" s="18">
        <v>5734953.237</v>
      </c>
      <c r="F177" s="22">
        <f t="shared" si="32"/>
        <v>-104574239.38327107</v>
      </c>
      <c r="G177" s="8">
        <f t="shared" si="33"/>
        <v>-104575542.98373085</v>
      </c>
      <c r="H177" s="8">
        <f t="shared" si="34"/>
        <v>105655301.02154116</v>
      </c>
      <c r="I177" s="8">
        <f t="shared" si="35"/>
        <v>103505529.39493868</v>
      </c>
      <c r="J177" s="8">
        <f t="shared" si="36"/>
        <v>103547512.75662363</v>
      </c>
      <c r="K177" s="19">
        <f t="shared" si="37"/>
        <v>105696838.76759869</v>
      </c>
      <c r="L177" s="37">
        <f t="shared" si="38"/>
        <v>0.06440017744898796</v>
      </c>
      <c r="M177" s="52">
        <f t="shared" si="39"/>
        <v>0.08939744252711535</v>
      </c>
      <c r="N177" s="56" t="e">
        <f t="shared" si="40"/>
        <v>#VALUE!</v>
      </c>
      <c r="O177" s="55" t="e">
        <f t="shared" si="41"/>
        <v>#VALUE!</v>
      </c>
      <c r="P177" s="55" t="e">
        <f t="shared" si="42"/>
        <v>#VALUE!</v>
      </c>
      <c r="Q177" s="78" t="e">
        <f t="shared" si="43"/>
        <v>#VALUE!</v>
      </c>
      <c r="R177" s="56" t="e">
        <f t="shared" si="44"/>
        <v>#VALUE!</v>
      </c>
      <c r="S177" s="55" t="e">
        <f t="shared" si="45"/>
        <v>#VALUE!</v>
      </c>
      <c r="T177" s="55" t="e">
        <f t="shared" si="46"/>
        <v>#VALUE!</v>
      </c>
      <c r="U177" s="57" t="e">
        <f t="shared" si="47"/>
        <v>#VALUE!</v>
      </c>
    </row>
    <row r="178" spans="1:21" ht="12.75">
      <c r="A178" s="6">
        <v>4217002840</v>
      </c>
      <c r="B178" s="5">
        <v>3471232.64</v>
      </c>
      <c r="C178" s="5">
        <v>5738267.25</v>
      </c>
      <c r="D178" s="5">
        <v>32471170.61</v>
      </c>
      <c r="E178" s="18">
        <v>5736412.302</v>
      </c>
      <c r="F178" s="22">
        <f t="shared" si="32"/>
        <v>-103299377.61789179</v>
      </c>
      <c r="G178" s="8">
        <f t="shared" si="33"/>
        <v>-103301456.84451239</v>
      </c>
      <c r="H178" s="8">
        <f t="shared" si="34"/>
        <v>137785900.79824537</v>
      </c>
      <c r="I178" s="8">
        <f t="shared" si="35"/>
        <v>77446067.68354869</v>
      </c>
      <c r="J178" s="8">
        <f t="shared" si="36"/>
        <v>77478017.69665964</v>
      </c>
      <c r="K178" s="19">
        <f t="shared" si="37"/>
        <v>137839969.26212966</v>
      </c>
      <c r="L178" s="37">
        <f t="shared" si="38"/>
        <v>0.03388120234012604</v>
      </c>
      <c r="M178" s="52">
        <f t="shared" si="39"/>
        <v>0.05474086385220289</v>
      </c>
      <c r="N178" s="56" t="e">
        <f t="shared" si="40"/>
        <v>#VALUE!</v>
      </c>
      <c r="O178" s="55" t="e">
        <f t="shared" si="41"/>
        <v>#VALUE!</v>
      </c>
      <c r="P178" s="55" t="e">
        <f t="shared" si="42"/>
        <v>#VALUE!</v>
      </c>
      <c r="Q178" s="78" t="e">
        <f t="shared" si="43"/>
        <v>#VALUE!</v>
      </c>
      <c r="R178" s="56" t="e">
        <f t="shared" si="44"/>
        <v>#VALUE!</v>
      </c>
      <c r="S178" s="55" t="e">
        <f t="shared" si="45"/>
        <v>#VALUE!</v>
      </c>
      <c r="T178" s="55" t="e">
        <f t="shared" si="46"/>
        <v>#VALUE!</v>
      </c>
      <c r="U178" s="57" t="e">
        <f t="shared" si="47"/>
        <v>#VALUE!</v>
      </c>
    </row>
    <row r="179" spans="1:21" ht="12.75">
      <c r="A179" s="6">
        <v>4217002920</v>
      </c>
      <c r="B179" s="5">
        <v>3473229.1</v>
      </c>
      <c r="C179" s="5">
        <v>5738540.92</v>
      </c>
      <c r="D179" s="5">
        <v>32473166.277</v>
      </c>
      <c r="E179" s="18">
        <v>5736685.832</v>
      </c>
      <c r="F179" s="22">
        <f t="shared" si="32"/>
        <v>-81730935.27212992</v>
      </c>
      <c r="G179" s="8">
        <f t="shared" si="33"/>
        <v>-81732722.07393748</v>
      </c>
      <c r="H179" s="8">
        <f t="shared" si="34"/>
        <v>144283913.6836379</v>
      </c>
      <c r="I179" s="8">
        <f t="shared" si="35"/>
        <v>46298243.83671058</v>
      </c>
      <c r="J179" s="8">
        <f t="shared" si="36"/>
        <v>46317550.194459714</v>
      </c>
      <c r="K179" s="19">
        <f t="shared" si="37"/>
        <v>144340924.46322736</v>
      </c>
      <c r="L179" s="37">
        <f t="shared" si="38"/>
        <v>0.03625982999801636</v>
      </c>
      <c r="M179" s="52">
        <f t="shared" si="39"/>
        <v>0.058413983322679996</v>
      </c>
      <c r="N179" s="56" t="e">
        <f t="shared" si="40"/>
        <v>#VALUE!</v>
      </c>
      <c r="O179" s="55" t="e">
        <f t="shared" si="41"/>
        <v>#VALUE!</v>
      </c>
      <c r="P179" s="55" t="e">
        <f t="shared" si="42"/>
        <v>#VALUE!</v>
      </c>
      <c r="Q179" s="78" t="e">
        <f t="shared" si="43"/>
        <v>#VALUE!</v>
      </c>
      <c r="R179" s="56" t="e">
        <f t="shared" si="44"/>
        <v>#VALUE!</v>
      </c>
      <c r="S179" s="55" t="e">
        <f t="shared" si="45"/>
        <v>#VALUE!</v>
      </c>
      <c r="T179" s="55" t="e">
        <f t="shared" si="46"/>
        <v>#VALUE!</v>
      </c>
      <c r="U179" s="57" t="e">
        <f t="shared" si="47"/>
        <v>#VALUE!</v>
      </c>
    </row>
    <row r="180" spans="1:21" ht="12.75">
      <c r="A180" s="6">
        <v>4217003030</v>
      </c>
      <c r="B180" s="5">
        <v>3466565.49</v>
      </c>
      <c r="C180" s="5">
        <v>5739176.25</v>
      </c>
      <c r="D180" s="5">
        <v>32466505.335</v>
      </c>
      <c r="E180" s="18">
        <v>5737320.981</v>
      </c>
      <c r="F180" s="22">
        <f t="shared" si="32"/>
        <v>-170310762.50961435</v>
      </c>
      <c r="G180" s="8">
        <f t="shared" si="33"/>
        <v>-170314041.8791382</v>
      </c>
      <c r="H180" s="8">
        <f t="shared" si="34"/>
        <v>159948212.79746547</v>
      </c>
      <c r="I180" s="8">
        <f t="shared" si="35"/>
        <v>181348161.5781458</v>
      </c>
      <c r="J180" s="8">
        <f t="shared" si="36"/>
        <v>181422307.33294237</v>
      </c>
      <c r="K180" s="19">
        <f t="shared" si="37"/>
        <v>160010527.96289825</v>
      </c>
      <c r="L180" s="37">
        <f t="shared" si="38"/>
        <v>0.028409581631422043</v>
      </c>
      <c r="M180" s="52">
        <f t="shared" si="39"/>
        <v>0.07818886917084455</v>
      </c>
      <c r="N180" s="56" t="e">
        <f t="shared" si="40"/>
        <v>#VALUE!</v>
      </c>
      <c r="O180" s="55" t="e">
        <f t="shared" si="41"/>
        <v>#VALUE!</v>
      </c>
      <c r="P180" s="55" t="e">
        <f t="shared" si="42"/>
        <v>#VALUE!</v>
      </c>
      <c r="Q180" s="78" t="e">
        <f t="shared" si="43"/>
        <v>#VALUE!</v>
      </c>
      <c r="R180" s="56" t="e">
        <f t="shared" si="44"/>
        <v>#VALUE!</v>
      </c>
      <c r="S180" s="55" t="e">
        <f t="shared" si="45"/>
        <v>#VALUE!</v>
      </c>
      <c r="T180" s="55" t="e">
        <f t="shared" si="46"/>
        <v>#VALUE!</v>
      </c>
      <c r="U180" s="57" t="e">
        <f t="shared" si="47"/>
        <v>#VALUE!</v>
      </c>
    </row>
    <row r="181" spans="1:21" ht="12.75">
      <c r="A181" s="6">
        <v>4217003340</v>
      </c>
      <c r="B181" s="5">
        <v>3476509.53</v>
      </c>
      <c r="C181" s="5">
        <v>5739828.51</v>
      </c>
      <c r="D181" s="5">
        <v>32476445.428</v>
      </c>
      <c r="E181" s="18">
        <v>5737972.851</v>
      </c>
      <c r="F181" s="22">
        <f t="shared" si="32"/>
        <v>-46871666.244420215</v>
      </c>
      <c r="G181" s="8">
        <f t="shared" si="33"/>
        <v>-46873646.330453135</v>
      </c>
      <c r="H181" s="8">
        <f t="shared" si="34"/>
        <v>176866815.67562228</v>
      </c>
      <c r="I181" s="8">
        <f t="shared" si="35"/>
        <v>12422035.745187065</v>
      </c>
      <c r="J181" s="8">
        <f t="shared" si="36"/>
        <v>12427527.383840106</v>
      </c>
      <c r="K181" s="19">
        <f t="shared" si="37"/>
        <v>176937531.75610653</v>
      </c>
      <c r="L181" s="37">
        <f t="shared" si="38"/>
        <v>0.027685854583978653</v>
      </c>
      <c r="M181" s="52">
        <f t="shared" si="39"/>
        <v>0.0720090800896287</v>
      </c>
      <c r="N181" s="56" t="e">
        <f t="shared" si="40"/>
        <v>#VALUE!</v>
      </c>
      <c r="O181" s="55" t="e">
        <f t="shared" si="41"/>
        <v>#VALUE!</v>
      </c>
      <c r="P181" s="55" t="e">
        <f t="shared" si="42"/>
        <v>#VALUE!</v>
      </c>
      <c r="Q181" s="78" t="e">
        <f t="shared" si="43"/>
        <v>#VALUE!</v>
      </c>
      <c r="R181" s="56" t="e">
        <f t="shared" si="44"/>
        <v>#VALUE!</v>
      </c>
      <c r="S181" s="55" t="e">
        <f t="shared" si="45"/>
        <v>#VALUE!</v>
      </c>
      <c r="T181" s="55" t="e">
        <f t="shared" si="46"/>
        <v>#VALUE!</v>
      </c>
      <c r="U181" s="57" t="e">
        <f t="shared" si="47"/>
        <v>#VALUE!</v>
      </c>
    </row>
    <row r="182" spans="1:21" ht="12.75">
      <c r="A182" s="6">
        <v>4217005110</v>
      </c>
      <c r="B182" s="5">
        <v>3472664.84</v>
      </c>
      <c r="C182" s="5">
        <v>5732531.506</v>
      </c>
      <c r="D182" s="5">
        <v>32472602.182</v>
      </c>
      <c r="E182" s="18">
        <v>5730678.816</v>
      </c>
      <c r="F182" s="22">
        <f t="shared" si="32"/>
        <v>-44236982.83278782</v>
      </c>
      <c r="G182" s="8">
        <f t="shared" si="33"/>
        <v>-44237708.55317265</v>
      </c>
      <c r="H182" s="8">
        <f t="shared" si="34"/>
        <v>36043321.399815425</v>
      </c>
      <c r="I182" s="8">
        <f t="shared" si="35"/>
        <v>54294184.8261129</v>
      </c>
      <c r="J182" s="8">
        <f t="shared" si="36"/>
        <v>54316307.91574023</v>
      </c>
      <c r="K182" s="19">
        <f t="shared" si="37"/>
        <v>36057416.33228103</v>
      </c>
      <c r="L182" s="37">
        <f t="shared" si="38"/>
        <v>0.013196330517530441</v>
      </c>
      <c r="M182" s="52">
        <f t="shared" si="39"/>
        <v>0.05928558297455311</v>
      </c>
      <c r="N182" s="56" t="e">
        <f t="shared" si="40"/>
        <v>#VALUE!</v>
      </c>
      <c r="O182" s="55" t="e">
        <f t="shared" si="41"/>
        <v>#VALUE!</v>
      </c>
      <c r="P182" s="55" t="e">
        <f t="shared" si="42"/>
        <v>#VALUE!</v>
      </c>
      <c r="Q182" s="78" t="e">
        <f t="shared" si="43"/>
        <v>#VALUE!</v>
      </c>
      <c r="R182" s="56" t="e">
        <f t="shared" si="44"/>
        <v>#VALUE!</v>
      </c>
      <c r="S182" s="55" t="e">
        <f t="shared" si="45"/>
        <v>#VALUE!</v>
      </c>
      <c r="T182" s="55" t="e">
        <f t="shared" si="46"/>
        <v>#VALUE!</v>
      </c>
      <c r="U182" s="57" t="e">
        <f t="shared" si="47"/>
        <v>#VALUE!</v>
      </c>
    </row>
    <row r="183" spans="1:21" ht="12.75">
      <c r="A183" s="6">
        <v>4217005210</v>
      </c>
      <c r="B183" s="5">
        <v>3466307.8</v>
      </c>
      <c r="C183" s="5">
        <v>5732501.507</v>
      </c>
      <c r="D183" s="5">
        <v>32466247.642</v>
      </c>
      <c r="E183" s="18">
        <v>5730648.944</v>
      </c>
      <c r="F183" s="22">
        <f t="shared" si="32"/>
        <v>-81982984.03141813</v>
      </c>
      <c r="G183" s="8">
        <f t="shared" si="33"/>
        <v>-81985378.20919612</v>
      </c>
      <c r="H183" s="8">
        <f t="shared" si="34"/>
        <v>35684775.59582314</v>
      </c>
      <c r="I183" s="8">
        <f t="shared" si="35"/>
        <v>188355001.26617116</v>
      </c>
      <c r="J183" s="8">
        <f t="shared" si="36"/>
        <v>188430524.36993557</v>
      </c>
      <c r="K183" s="19">
        <f t="shared" si="37"/>
        <v>35698041.31456347</v>
      </c>
      <c r="L183" s="37">
        <f t="shared" si="38"/>
        <v>0.04222051799297333</v>
      </c>
      <c r="M183" s="52">
        <f t="shared" si="39"/>
        <v>0.031578948721289635</v>
      </c>
      <c r="N183" s="56" t="e">
        <f t="shared" si="40"/>
        <v>#VALUE!</v>
      </c>
      <c r="O183" s="55" t="e">
        <f t="shared" si="41"/>
        <v>#VALUE!</v>
      </c>
      <c r="P183" s="55" t="e">
        <f t="shared" si="42"/>
        <v>#VALUE!</v>
      </c>
      <c r="Q183" s="78" t="e">
        <f t="shared" si="43"/>
        <v>#VALUE!</v>
      </c>
      <c r="R183" s="56" t="e">
        <f t="shared" si="44"/>
        <v>#VALUE!</v>
      </c>
      <c r="S183" s="55" t="e">
        <f t="shared" si="45"/>
        <v>#VALUE!</v>
      </c>
      <c r="T183" s="55" t="e">
        <f t="shared" si="46"/>
        <v>#VALUE!</v>
      </c>
      <c r="U183" s="57" t="e">
        <f t="shared" si="47"/>
        <v>#VALUE!</v>
      </c>
    </row>
    <row r="184" spans="1:21" ht="12.75">
      <c r="A184" s="6">
        <v>4217005410</v>
      </c>
      <c r="B184" s="5">
        <v>3467359.212</v>
      </c>
      <c r="C184" s="5">
        <v>5733246.256</v>
      </c>
      <c r="D184" s="5">
        <v>32467298.642</v>
      </c>
      <c r="E184" s="18">
        <v>5731393.371</v>
      </c>
      <c r="F184" s="22">
        <f t="shared" si="32"/>
        <v>-85139827.01410986</v>
      </c>
      <c r="G184" s="8">
        <f t="shared" si="33"/>
        <v>-85141803.09308599</v>
      </c>
      <c r="H184" s="8">
        <f t="shared" si="34"/>
        <v>45135037.92755163</v>
      </c>
      <c r="I184" s="8">
        <f t="shared" si="35"/>
        <v>160606010.75932163</v>
      </c>
      <c r="J184" s="8">
        <f t="shared" si="36"/>
        <v>160670526.8703165</v>
      </c>
      <c r="K184" s="19">
        <f t="shared" si="37"/>
        <v>45152120.89037225</v>
      </c>
      <c r="L184" s="37">
        <f t="shared" si="38"/>
        <v>0.046102773398160934</v>
      </c>
      <c r="M184" s="52">
        <f t="shared" si="39"/>
        <v>0.04279856197535992</v>
      </c>
      <c r="N184" s="56" t="e">
        <f t="shared" si="40"/>
        <v>#VALUE!</v>
      </c>
      <c r="O184" s="55" t="e">
        <f t="shared" si="41"/>
        <v>#VALUE!</v>
      </c>
      <c r="P184" s="55" t="e">
        <f t="shared" si="42"/>
        <v>#VALUE!</v>
      </c>
      <c r="Q184" s="78" t="e">
        <f t="shared" si="43"/>
        <v>#VALUE!</v>
      </c>
      <c r="R184" s="56" t="e">
        <f t="shared" si="44"/>
        <v>#VALUE!</v>
      </c>
      <c r="S184" s="55" t="e">
        <f t="shared" si="45"/>
        <v>#VALUE!</v>
      </c>
      <c r="T184" s="55" t="e">
        <f t="shared" si="46"/>
        <v>#VALUE!</v>
      </c>
      <c r="U184" s="57" t="e">
        <f t="shared" si="47"/>
        <v>#VALUE!</v>
      </c>
    </row>
    <row r="185" spans="1:21" ht="12.75">
      <c r="A185" s="6">
        <v>4217005500</v>
      </c>
      <c r="B185" s="5">
        <v>3471102.047</v>
      </c>
      <c r="C185" s="5">
        <v>5733700.772</v>
      </c>
      <c r="D185" s="5">
        <v>32471040.006</v>
      </c>
      <c r="E185" s="18">
        <v>5731847.639</v>
      </c>
      <c r="F185" s="22">
        <f t="shared" si="32"/>
        <v>-64058043.23071947</v>
      </c>
      <c r="G185" s="8">
        <f t="shared" si="33"/>
        <v>-64059079.70404535</v>
      </c>
      <c r="H185" s="8">
        <f t="shared" si="34"/>
        <v>51446958.37824329</v>
      </c>
      <c r="I185" s="8">
        <f t="shared" si="35"/>
        <v>79761747.36769655</v>
      </c>
      <c r="J185" s="8">
        <f t="shared" si="36"/>
        <v>79794073.14602616</v>
      </c>
      <c r="K185" s="19">
        <f t="shared" si="37"/>
        <v>51466976.01405934</v>
      </c>
      <c r="L185" s="37">
        <f t="shared" si="38"/>
        <v>0.03409210965037346</v>
      </c>
      <c r="M185" s="52">
        <f t="shared" si="39"/>
        <v>0.058515642769634724</v>
      </c>
      <c r="N185" s="56" t="e">
        <f t="shared" si="40"/>
        <v>#VALUE!</v>
      </c>
      <c r="O185" s="55" t="e">
        <f t="shared" si="41"/>
        <v>#VALUE!</v>
      </c>
      <c r="P185" s="55" t="e">
        <f t="shared" si="42"/>
        <v>#VALUE!</v>
      </c>
      <c r="Q185" s="78" t="e">
        <f t="shared" si="43"/>
        <v>#VALUE!</v>
      </c>
      <c r="R185" s="56" t="e">
        <f t="shared" si="44"/>
        <v>#VALUE!</v>
      </c>
      <c r="S185" s="55" t="e">
        <f t="shared" si="45"/>
        <v>#VALUE!</v>
      </c>
      <c r="T185" s="55" t="e">
        <f t="shared" si="46"/>
        <v>#VALUE!</v>
      </c>
      <c r="U185" s="57" t="e">
        <f t="shared" si="47"/>
        <v>#VALUE!</v>
      </c>
    </row>
    <row r="186" spans="1:21" ht="12.75">
      <c r="A186" s="6">
        <v>4217005630</v>
      </c>
      <c r="B186" s="5">
        <v>3472700.89</v>
      </c>
      <c r="C186" s="5">
        <v>5733730.07</v>
      </c>
      <c r="D186" s="5">
        <v>32472638.229</v>
      </c>
      <c r="E186" s="18">
        <v>5731876.925</v>
      </c>
      <c r="F186" s="22">
        <f t="shared" si="32"/>
        <v>-52807094.486093506</v>
      </c>
      <c r="G186" s="8">
        <f t="shared" si="33"/>
        <v>-52808144.12739163</v>
      </c>
      <c r="H186" s="8">
        <f t="shared" si="34"/>
        <v>51868019.12392208</v>
      </c>
      <c r="I186" s="8">
        <f t="shared" si="35"/>
        <v>53764240.54112876</v>
      </c>
      <c r="J186" s="8">
        <f t="shared" si="36"/>
        <v>53786233.41439566</v>
      </c>
      <c r="K186" s="19">
        <f t="shared" si="37"/>
        <v>51888204.94965694</v>
      </c>
      <c r="L186" s="37">
        <f t="shared" si="38"/>
        <v>0.018322579562664032</v>
      </c>
      <c r="M186" s="52">
        <f t="shared" si="39"/>
        <v>0.036887193098664284</v>
      </c>
      <c r="N186" s="56" t="e">
        <f t="shared" si="40"/>
        <v>#VALUE!</v>
      </c>
      <c r="O186" s="55" t="e">
        <f t="shared" si="41"/>
        <v>#VALUE!</v>
      </c>
      <c r="P186" s="55" t="e">
        <f t="shared" si="42"/>
        <v>#VALUE!</v>
      </c>
      <c r="Q186" s="78" t="e">
        <f t="shared" si="43"/>
        <v>#VALUE!</v>
      </c>
      <c r="R186" s="56" t="e">
        <f t="shared" si="44"/>
        <v>#VALUE!</v>
      </c>
      <c r="S186" s="55" t="e">
        <f t="shared" si="45"/>
        <v>#VALUE!</v>
      </c>
      <c r="T186" s="55" t="e">
        <f t="shared" si="46"/>
        <v>#VALUE!</v>
      </c>
      <c r="U186" s="57" t="e">
        <f t="shared" si="47"/>
        <v>#VALUE!</v>
      </c>
    </row>
    <row r="187" spans="1:21" ht="12.75">
      <c r="A187" s="6">
        <v>4217005720</v>
      </c>
      <c r="B187" s="5">
        <v>3468493.011</v>
      </c>
      <c r="C187" s="5">
        <v>5733762.778</v>
      </c>
      <c r="D187" s="5">
        <v>32468431.998</v>
      </c>
      <c r="E187" s="18">
        <v>5731909.66</v>
      </c>
      <c r="F187" s="22">
        <f t="shared" si="32"/>
        <v>-83483391.8917537</v>
      </c>
      <c r="G187" s="8">
        <f t="shared" si="33"/>
        <v>-83484984.59083238</v>
      </c>
      <c r="H187" s="8">
        <f t="shared" si="34"/>
        <v>52340406.78704017</v>
      </c>
      <c r="I187" s="8">
        <f t="shared" si="35"/>
        <v>133159257.1305579</v>
      </c>
      <c r="J187" s="8">
        <f t="shared" si="36"/>
        <v>133212889.42751694</v>
      </c>
      <c r="K187" s="19">
        <f t="shared" si="37"/>
        <v>52360488.89640613</v>
      </c>
      <c r="L187" s="37">
        <f t="shared" si="38"/>
        <v>0.045067381113767624</v>
      </c>
      <c r="M187" s="52">
        <f t="shared" si="39"/>
        <v>0.054696486331522465</v>
      </c>
      <c r="N187" s="56" t="e">
        <f t="shared" si="40"/>
        <v>#VALUE!</v>
      </c>
      <c r="O187" s="55" t="e">
        <f t="shared" si="41"/>
        <v>#VALUE!</v>
      </c>
      <c r="P187" s="55" t="e">
        <f t="shared" si="42"/>
        <v>#VALUE!</v>
      </c>
      <c r="Q187" s="78" t="e">
        <f t="shared" si="43"/>
        <v>#VALUE!</v>
      </c>
      <c r="R187" s="56" t="e">
        <f t="shared" si="44"/>
        <v>#VALUE!</v>
      </c>
      <c r="S187" s="55" t="e">
        <f t="shared" si="45"/>
        <v>#VALUE!</v>
      </c>
      <c r="T187" s="55" t="e">
        <f t="shared" si="46"/>
        <v>#VALUE!</v>
      </c>
      <c r="U187" s="57" t="e">
        <f t="shared" si="47"/>
        <v>#VALUE!</v>
      </c>
    </row>
    <row r="188" spans="1:21" ht="12.75">
      <c r="A188" s="6">
        <v>4217005800</v>
      </c>
      <c r="B188" s="5">
        <v>3470064.709</v>
      </c>
      <c r="C188" s="5">
        <v>5734345.284</v>
      </c>
      <c r="D188" s="5">
        <v>32470003.088</v>
      </c>
      <c r="E188" s="18">
        <v>5732491.906</v>
      </c>
      <c r="F188" s="22">
        <f t="shared" si="32"/>
        <v>-77920183.6837018</v>
      </c>
      <c r="G188" s="8">
        <f t="shared" si="33"/>
        <v>-77921499.1674875</v>
      </c>
      <c r="H188" s="8">
        <f t="shared" si="34"/>
        <v>61106161.24230348</v>
      </c>
      <c r="I188" s="8">
        <f t="shared" si="35"/>
        <v>99362444.0580415</v>
      </c>
      <c r="J188" s="8">
        <f t="shared" si="36"/>
        <v>99402711.18540786</v>
      </c>
      <c r="K188" s="19">
        <f t="shared" si="37"/>
        <v>61129892.79723861</v>
      </c>
      <c r="L188" s="37">
        <f t="shared" si="38"/>
        <v>0.03570076823234558</v>
      </c>
      <c r="M188" s="52">
        <f t="shared" si="39"/>
        <v>0.06132218521088362</v>
      </c>
      <c r="N188" s="56" t="e">
        <f t="shared" si="40"/>
        <v>#VALUE!</v>
      </c>
      <c r="O188" s="55" t="e">
        <f t="shared" si="41"/>
        <v>#VALUE!</v>
      </c>
      <c r="P188" s="55" t="e">
        <f t="shared" si="42"/>
        <v>#VALUE!</v>
      </c>
      <c r="Q188" s="78" t="e">
        <f t="shared" si="43"/>
        <v>#VALUE!</v>
      </c>
      <c r="R188" s="56" t="e">
        <f t="shared" si="44"/>
        <v>#VALUE!</v>
      </c>
      <c r="S188" s="55" t="e">
        <f t="shared" si="45"/>
        <v>#VALUE!</v>
      </c>
      <c r="T188" s="55" t="e">
        <f t="shared" si="46"/>
        <v>#VALUE!</v>
      </c>
      <c r="U188" s="57" t="e">
        <f t="shared" si="47"/>
        <v>#VALUE!</v>
      </c>
    </row>
    <row r="189" spans="1:21" ht="12.75">
      <c r="A189" s="6">
        <v>4217005920</v>
      </c>
      <c r="B189" s="5">
        <v>3467962.582</v>
      </c>
      <c r="C189" s="5">
        <v>5734903.496</v>
      </c>
      <c r="D189" s="5">
        <v>32467901.797</v>
      </c>
      <c r="E189" s="18">
        <v>5733049.938</v>
      </c>
      <c r="F189" s="22">
        <f t="shared" si="32"/>
        <v>-101085390.79314865</v>
      </c>
      <c r="G189" s="8">
        <f t="shared" si="33"/>
        <v>-101087410.20904298</v>
      </c>
      <c r="H189" s="8">
        <f t="shared" si="34"/>
        <v>70143388.63731194</v>
      </c>
      <c r="I189" s="8">
        <f t="shared" si="35"/>
        <v>145679593.8115377</v>
      </c>
      <c r="J189" s="8">
        <f t="shared" si="36"/>
        <v>145738443.36760822</v>
      </c>
      <c r="K189" s="19">
        <f t="shared" si="37"/>
        <v>70170322.34348293</v>
      </c>
      <c r="L189" s="37">
        <f t="shared" si="38"/>
        <v>0.043798066675662994</v>
      </c>
      <c r="M189" s="52">
        <f t="shared" si="39"/>
        <v>0.04809916578233242</v>
      </c>
      <c r="N189" s="56" t="e">
        <f t="shared" si="40"/>
        <v>#VALUE!</v>
      </c>
      <c r="O189" s="55" t="e">
        <f t="shared" si="41"/>
        <v>#VALUE!</v>
      </c>
      <c r="P189" s="55" t="e">
        <f t="shared" si="42"/>
        <v>#VALUE!</v>
      </c>
      <c r="Q189" s="78" t="e">
        <f t="shared" si="43"/>
        <v>#VALUE!</v>
      </c>
      <c r="R189" s="56" t="e">
        <f t="shared" si="44"/>
        <v>#VALUE!</v>
      </c>
      <c r="S189" s="55" t="e">
        <f t="shared" si="45"/>
        <v>#VALUE!</v>
      </c>
      <c r="T189" s="55" t="e">
        <f t="shared" si="46"/>
        <v>#VALUE!</v>
      </c>
      <c r="U189" s="57" t="e">
        <f t="shared" si="47"/>
        <v>#VALUE!</v>
      </c>
    </row>
    <row r="190" spans="1:21" ht="12.75">
      <c r="A190" s="6">
        <v>4217006040</v>
      </c>
      <c r="B190" s="5">
        <v>3472685.74</v>
      </c>
      <c r="C190" s="5">
        <v>5735147.86</v>
      </c>
      <c r="D190" s="5">
        <v>32472623.101</v>
      </c>
      <c r="E190" s="18">
        <v>5733294.13</v>
      </c>
      <c r="F190" s="22">
        <f t="shared" si="32"/>
        <v>-63331207.405288436</v>
      </c>
      <c r="G190" s="8">
        <f t="shared" si="33"/>
        <v>-63332356.71491435</v>
      </c>
      <c r="H190" s="8">
        <f t="shared" si="34"/>
        <v>74294797.27772586</v>
      </c>
      <c r="I190" s="8">
        <f t="shared" si="35"/>
        <v>53986480.42048639</v>
      </c>
      <c r="J190" s="8">
        <f t="shared" si="36"/>
        <v>54008680.40478425</v>
      </c>
      <c r="K190" s="19">
        <f t="shared" si="37"/>
        <v>74323999.51916337</v>
      </c>
      <c r="L190" s="37">
        <f t="shared" si="38"/>
        <v>0.021833620965480804</v>
      </c>
      <c r="M190" s="52">
        <f t="shared" si="39"/>
        <v>0.057963382452726364</v>
      </c>
      <c r="N190" s="56" t="e">
        <f t="shared" si="40"/>
        <v>#VALUE!</v>
      </c>
      <c r="O190" s="55" t="e">
        <f t="shared" si="41"/>
        <v>#VALUE!</v>
      </c>
      <c r="P190" s="55" t="e">
        <f t="shared" si="42"/>
        <v>#VALUE!</v>
      </c>
      <c r="Q190" s="78" t="e">
        <f t="shared" si="43"/>
        <v>#VALUE!</v>
      </c>
      <c r="R190" s="56" t="e">
        <f t="shared" si="44"/>
        <v>#VALUE!</v>
      </c>
      <c r="S190" s="55" t="e">
        <f t="shared" si="45"/>
        <v>#VALUE!</v>
      </c>
      <c r="T190" s="55" t="e">
        <f t="shared" si="46"/>
        <v>#VALUE!</v>
      </c>
      <c r="U190" s="57" t="e">
        <f t="shared" si="47"/>
        <v>#VALUE!</v>
      </c>
    </row>
    <row r="191" spans="1:21" ht="12.75">
      <c r="A191" s="6">
        <v>4217006110</v>
      </c>
      <c r="B191" s="5">
        <v>3466156.431</v>
      </c>
      <c r="C191" s="5">
        <v>5735455.025</v>
      </c>
      <c r="D191" s="5">
        <v>32466096.37</v>
      </c>
      <c r="E191" s="18">
        <v>5733601.289</v>
      </c>
      <c r="F191" s="22">
        <f t="shared" si="32"/>
        <v>-123860277.54442833</v>
      </c>
      <c r="G191" s="8">
        <f t="shared" si="33"/>
        <v>-123863172.00159416</v>
      </c>
      <c r="H191" s="8">
        <f t="shared" si="34"/>
        <v>79684276.55298771</v>
      </c>
      <c r="I191" s="8">
        <f t="shared" si="35"/>
        <v>192531419.31267858</v>
      </c>
      <c r="J191" s="8">
        <f t="shared" si="36"/>
        <v>192609121.41903892</v>
      </c>
      <c r="K191" s="19">
        <f t="shared" si="37"/>
        <v>79714572.81942366</v>
      </c>
      <c r="L191" s="37">
        <f t="shared" si="38"/>
        <v>0.04603606462478638</v>
      </c>
      <c r="M191" s="52">
        <f t="shared" si="39"/>
        <v>0.03146805055439472</v>
      </c>
      <c r="N191" s="56" t="e">
        <f t="shared" si="40"/>
        <v>#VALUE!</v>
      </c>
      <c r="O191" s="55" t="e">
        <f t="shared" si="41"/>
        <v>#VALUE!</v>
      </c>
      <c r="P191" s="55" t="e">
        <f t="shared" si="42"/>
        <v>#VALUE!</v>
      </c>
      <c r="Q191" s="78" t="e">
        <f t="shared" si="43"/>
        <v>#VALUE!</v>
      </c>
      <c r="R191" s="56" t="e">
        <f t="shared" si="44"/>
        <v>#VALUE!</v>
      </c>
      <c r="S191" s="55" t="e">
        <f t="shared" si="45"/>
        <v>#VALUE!</v>
      </c>
      <c r="T191" s="55" t="e">
        <f t="shared" si="46"/>
        <v>#VALUE!</v>
      </c>
      <c r="U191" s="57" t="e">
        <f t="shared" si="47"/>
        <v>#VALUE!</v>
      </c>
    </row>
    <row r="192" spans="1:21" ht="12.75">
      <c r="A192" s="6">
        <v>4217006230</v>
      </c>
      <c r="B192" s="5">
        <v>3470694.827</v>
      </c>
      <c r="C192" s="5">
        <v>5735607.033</v>
      </c>
      <c r="D192" s="5">
        <v>32470632.971</v>
      </c>
      <c r="E192" s="18">
        <v>5733753.137</v>
      </c>
      <c r="F192" s="22">
        <f t="shared" si="32"/>
        <v>-84775307.10748856</v>
      </c>
      <c r="G192" s="8">
        <f t="shared" si="33"/>
        <v>-84776659.14214686</v>
      </c>
      <c r="H192" s="8">
        <f t="shared" si="34"/>
        <v>82419760.92553182</v>
      </c>
      <c r="I192" s="8">
        <f t="shared" si="35"/>
        <v>87199565.17243445</v>
      </c>
      <c r="J192" s="8">
        <f t="shared" si="36"/>
        <v>87235092.49038756</v>
      </c>
      <c r="K192" s="19">
        <f t="shared" si="37"/>
        <v>82452025.84788923</v>
      </c>
      <c r="L192" s="37">
        <f t="shared" si="38"/>
        <v>0.03731841593980789</v>
      </c>
      <c r="M192" s="52">
        <f t="shared" si="39"/>
        <v>0.06861924100667238</v>
      </c>
      <c r="N192" s="56" t="e">
        <f t="shared" si="40"/>
        <v>#VALUE!</v>
      </c>
      <c r="O192" s="55" t="e">
        <f t="shared" si="41"/>
        <v>#VALUE!</v>
      </c>
      <c r="P192" s="55" t="e">
        <f t="shared" si="42"/>
        <v>#VALUE!</v>
      </c>
      <c r="Q192" s="78" t="e">
        <f t="shared" si="43"/>
        <v>#VALUE!</v>
      </c>
      <c r="R192" s="56" t="e">
        <f t="shared" si="44"/>
        <v>#VALUE!</v>
      </c>
      <c r="S192" s="55" t="e">
        <f t="shared" si="45"/>
        <v>#VALUE!</v>
      </c>
      <c r="T192" s="55" t="e">
        <f t="shared" si="46"/>
        <v>#VALUE!</v>
      </c>
      <c r="U192" s="57" t="e">
        <f t="shared" si="47"/>
        <v>#VALUE!</v>
      </c>
    </row>
    <row r="193" spans="1:21" ht="12.75">
      <c r="A193" s="6">
        <v>4217006320</v>
      </c>
      <c r="B193" s="5">
        <v>3467737.28</v>
      </c>
      <c r="C193" s="5">
        <v>5736482.596</v>
      </c>
      <c r="D193" s="5">
        <v>32467676.608</v>
      </c>
      <c r="E193" s="18">
        <v>5734628.411</v>
      </c>
      <c r="F193" s="22">
        <f t="shared" si="32"/>
        <v>-122382885.22318205</v>
      </c>
      <c r="G193" s="8">
        <f t="shared" si="33"/>
        <v>-122385292.48251836</v>
      </c>
      <c r="H193" s="8">
        <f t="shared" si="34"/>
        <v>99081149.67899086</v>
      </c>
      <c r="I193" s="8">
        <f t="shared" si="35"/>
        <v>151167656.52618897</v>
      </c>
      <c r="J193" s="8">
        <f t="shared" si="36"/>
        <v>151228994.00249416</v>
      </c>
      <c r="K193" s="19">
        <f t="shared" si="37"/>
        <v>99119402.97285864</v>
      </c>
      <c r="L193" s="37">
        <f t="shared" si="38"/>
        <v>0.0421442873775959</v>
      </c>
      <c r="M193" s="52">
        <f t="shared" si="39"/>
        <v>0.049878720194101334</v>
      </c>
      <c r="N193" s="56" t="e">
        <f t="shared" si="40"/>
        <v>#VALUE!</v>
      </c>
      <c r="O193" s="55" t="e">
        <f t="shared" si="41"/>
        <v>#VALUE!</v>
      </c>
      <c r="P193" s="55" t="e">
        <f t="shared" si="42"/>
        <v>#VALUE!</v>
      </c>
      <c r="Q193" s="78" t="e">
        <f t="shared" si="43"/>
        <v>#VALUE!</v>
      </c>
      <c r="R193" s="56" t="e">
        <f t="shared" si="44"/>
        <v>#VALUE!</v>
      </c>
      <c r="S193" s="55" t="e">
        <f t="shared" si="45"/>
        <v>#VALUE!</v>
      </c>
      <c r="T193" s="55" t="e">
        <f t="shared" si="46"/>
        <v>#VALUE!</v>
      </c>
      <c r="U193" s="57" t="e">
        <f t="shared" si="47"/>
        <v>#VALUE!</v>
      </c>
    </row>
    <row r="194" spans="1:21" ht="12.75">
      <c r="A194" s="6">
        <v>4217006450</v>
      </c>
      <c r="B194" s="5">
        <v>3472037.838</v>
      </c>
      <c r="C194" s="5">
        <v>5736647.488</v>
      </c>
      <c r="D194" s="5">
        <v>32471975.461</v>
      </c>
      <c r="E194" s="18">
        <v>5734793.158</v>
      </c>
      <c r="F194" s="22">
        <f aca="true" t="shared" si="48" ref="F194:F257">($C194-$C$927)*($D194-$D$927)</f>
        <v>-80902145.34451872</v>
      </c>
      <c r="G194" s="8">
        <f aca="true" t="shared" si="49" ref="G194:G257">($B194-$B$927)*($E194-$E$927)</f>
        <v>-80903483.55404457</v>
      </c>
      <c r="H194" s="8">
        <f aca="true" t="shared" si="50" ref="H194:H257">($C194-$C$927)*($E194-$E$927)</f>
        <v>102389525.52936131</v>
      </c>
      <c r="I194" s="8">
        <f aca="true" t="shared" si="51" ref="I194:I257">($B194-$B$927)*($D194-$D$927)</f>
        <v>63925146.166345574</v>
      </c>
      <c r="J194" s="8">
        <f aca="true" t="shared" si="52" ref="J194:J257">($B194-$B$927)^2</f>
        <v>63951398.53209661</v>
      </c>
      <c r="K194" s="19">
        <f aca="true" t="shared" si="53" ref="K194:K257">($C194-$C$927)^2</f>
        <v>102429879.89607373</v>
      </c>
      <c r="L194" s="37">
        <f t="shared" si="38"/>
        <v>0.038238316774368286</v>
      </c>
      <c r="M194" s="52">
        <f t="shared" si="39"/>
        <v>0.07017173897475004</v>
      </c>
      <c r="N194" s="56" t="e">
        <f t="shared" si="40"/>
        <v>#VALUE!</v>
      </c>
      <c r="O194" s="55" t="e">
        <f t="shared" si="41"/>
        <v>#VALUE!</v>
      </c>
      <c r="P194" s="55" t="e">
        <f t="shared" si="42"/>
        <v>#VALUE!</v>
      </c>
      <c r="Q194" s="78" t="e">
        <f t="shared" si="43"/>
        <v>#VALUE!</v>
      </c>
      <c r="R194" s="56" t="e">
        <f t="shared" si="44"/>
        <v>#VALUE!</v>
      </c>
      <c r="S194" s="55" t="e">
        <f t="shared" si="45"/>
        <v>#VALUE!</v>
      </c>
      <c r="T194" s="55" t="e">
        <f t="shared" si="46"/>
        <v>#VALUE!</v>
      </c>
      <c r="U194" s="57" t="e">
        <f t="shared" si="47"/>
        <v>#VALUE!</v>
      </c>
    </row>
    <row r="195" spans="1:21" ht="12.75">
      <c r="A195" s="6">
        <v>4217006520</v>
      </c>
      <c r="B195" s="5">
        <v>3468789.199</v>
      </c>
      <c r="C195" s="5">
        <v>5737095.879</v>
      </c>
      <c r="D195" s="5">
        <v>32468728.111</v>
      </c>
      <c r="E195" s="18">
        <v>5735241.432</v>
      </c>
      <c r="F195" s="22">
        <f t="shared" si="48"/>
        <v>-118808187.13092618</v>
      </c>
      <c r="G195" s="8">
        <f t="shared" si="49"/>
        <v>-118810351.97423771</v>
      </c>
      <c r="H195" s="8">
        <f t="shared" si="50"/>
        <v>111663675.25281663</v>
      </c>
      <c r="I195" s="8">
        <f t="shared" si="51"/>
        <v>126412125.50533868</v>
      </c>
      <c r="J195" s="8">
        <f t="shared" si="52"/>
        <v>126463538.05809824</v>
      </c>
      <c r="K195" s="19">
        <f t="shared" si="53"/>
        <v>111707054.07315429</v>
      </c>
      <c r="L195" s="37">
        <f aca="true" t="shared" si="54" ref="L195:L258">$D$927+$B$929*($C195-$C$927)+$B$930*($B195-$B$927)-$D195</f>
        <v>0.048018231987953186</v>
      </c>
      <c r="M195" s="52">
        <f aca="true" t="shared" si="55" ref="M195:M258">$E$927+$B$930*($C195-$C$927)-$B$929*($B195-$B$927)-$E195</f>
        <v>0.053401071578264236</v>
      </c>
      <c r="N195" s="56" t="e">
        <f aca="true" t="shared" si="56" ref="N195:N258">SQRT(($E$929-$D195)^2+($E$930-$E195)^2)</f>
        <v>#VALUE!</v>
      </c>
      <c r="O195" s="55" t="e">
        <f aca="true" t="shared" si="57" ref="O195:O258">(1/(N195^2))*1000000000</f>
        <v>#VALUE!</v>
      </c>
      <c r="P195" s="55" t="e">
        <f aca="true" t="shared" si="58" ref="P195:P258">L195*O195</f>
        <v>#VALUE!</v>
      </c>
      <c r="Q195" s="78" t="e">
        <f aca="true" t="shared" si="59" ref="Q195:Q258">M195*O195</f>
        <v>#VALUE!</v>
      </c>
      <c r="R195" s="56" t="e">
        <f aca="true" t="shared" si="60" ref="R195:R258">SQRT(($E$932-$B195)^2+($E$933-$C195)^2)</f>
        <v>#VALUE!</v>
      </c>
      <c r="S195" s="55" t="e">
        <f aca="true" t="shared" si="61" ref="S195:S258">(1/(R195^2))*1000000000</f>
        <v>#VALUE!</v>
      </c>
      <c r="T195" s="55" t="e">
        <f aca="true" t="shared" si="62" ref="T195:T258">S195*L195</f>
        <v>#VALUE!</v>
      </c>
      <c r="U195" s="57" t="e">
        <f aca="true" t="shared" si="63" ref="U195:U258">S195*M195</f>
        <v>#VALUE!</v>
      </c>
    </row>
    <row r="196" spans="1:21" ht="12.75">
      <c r="A196" s="6">
        <v>4217006640</v>
      </c>
      <c r="B196" s="5">
        <v>3473314.71</v>
      </c>
      <c r="C196" s="5">
        <v>5737114.42</v>
      </c>
      <c r="D196" s="5">
        <v>32473251.836</v>
      </c>
      <c r="E196" s="18">
        <v>5735259.892</v>
      </c>
      <c r="F196" s="22">
        <f t="shared" si="48"/>
        <v>-71120778.39760847</v>
      </c>
      <c r="G196" s="8">
        <f t="shared" si="49"/>
        <v>-71122148.03657949</v>
      </c>
      <c r="H196" s="8">
        <f t="shared" si="50"/>
        <v>112055010.75545838</v>
      </c>
      <c r="I196" s="8">
        <f t="shared" si="51"/>
        <v>45140886.56606618</v>
      </c>
      <c r="J196" s="8">
        <f t="shared" si="52"/>
        <v>45159607.34143744</v>
      </c>
      <c r="K196" s="19">
        <f t="shared" si="53"/>
        <v>112099323.27677391</v>
      </c>
      <c r="L196" s="37">
        <f t="shared" si="54"/>
        <v>0.033593397587537766</v>
      </c>
      <c r="M196" s="52">
        <f t="shared" si="55"/>
        <v>0.06483521778136492</v>
      </c>
      <c r="N196" s="56" t="e">
        <f t="shared" si="56"/>
        <v>#VALUE!</v>
      </c>
      <c r="O196" s="55" t="e">
        <f t="shared" si="57"/>
        <v>#VALUE!</v>
      </c>
      <c r="P196" s="55" t="e">
        <f t="shared" si="58"/>
        <v>#VALUE!</v>
      </c>
      <c r="Q196" s="78" t="e">
        <f t="shared" si="59"/>
        <v>#VALUE!</v>
      </c>
      <c r="R196" s="56" t="e">
        <f t="shared" si="60"/>
        <v>#VALUE!</v>
      </c>
      <c r="S196" s="55" t="e">
        <f t="shared" si="61"/>
        <v>#VALUE!</v>
      </c>
      <c r="T196" s="55" t="e">
        <f t="shared" si="62"/>
        <v>#VALUE!</v>
      </c>
      <c r="U196" s="57" t="e">
        <f t="shared" si="63"/>
        <v>#VALUE!</v>
      </c>
    </row>
    <row r="197" spans="1:21" ht="12.75">
      <c r="A197" s="6">
        <v>4217006830</v>
      </c>
      <c r="B197" s="5">
        <v>3470817.98</v>
      </c>
      <c r="C197" s="5">
        <v>5737463.18</v>
      </c>
      <c r="D197" s="5">
        <v>32470756.111</v>
      </c>
      <c r="E197" s="18">
        <v>5735608.544</v>
      </c>
      <c r="F197" s="22">
        <f t="shared" si="48"/>
        <v>-100757893.97168134</v>
      </c>
      <c r="G197" s="8">
        <f t="shared" si="49"/>
        <v>-100759781.38126253</v>
      </c>
      <c r="H197" s="8">
        <f t="shared" si="50"/>
        <v>119559133.7595986</v>
      </c>
      <c r="I197" s="8">
        <f t="shared" si="51"/>
        <v>84914828.75274661</v>
      </c>
      <c r="J197" s="8">
        <f t="shared" si="52"/>
        <v>84949767.8035989</v>
      </c>
      <c r="K197" s="19">
        <f t="shared" si="53"/>
        <v>119606087.07800555</v>
      </c>
      <c r="L197" s="37">
        <f t="shared" si="54"/>
        <v>0.02682313695549965</v>
      </c>
      <c r="M197" s="52">
        <f t="shared" si="55"/>
        <v>0.0683747073635459</v>
      </c>
      <c r="N197" s="56" t="e">
        <f t="shared" si="56"/>
        <v>#VALUE!</v>
      </c>
      <c r="O197" s="55" t="e">
        <f t="shared" si="57"/>
        <v>#VALUE!</v>
      </c>
      <c r="P197" s="55" t="e">
        <f t="shared" si="58"/>
        <v>#VALUE!</v>
      </c>
      <c r="Q197" s="78" t="e">
        <f t="shared" si="59"/>
        <v>#VALUE!</v>
      </c>
      <c r="R197" s="56" t="e">
        <f t="shared" si="60"/>
        <v>#VALUE!</v>
      </c>
      <c r="S197" s="55" t="e">
        <f t="shared" si="61"/>
        <v>#VALUE!</v>
      </c>
      <c r="T197" s="55" t="e">
        <f t="shared" si="62"/>
        <v>#VALUE!</v>
      </c>
      <c r="U197" s="57" t="e">
        <f t="shared" si="63"/>
        <v>#VALUE!</v>
      </c>
    </row>
    <row r="198" spans="1:21" ht="12.75">
      <c r="A198" s="6">
        <v>4217006903</v>
      </c>
      <c r="B198" s="5">
        <v>3467940.457</v>
      </c>
      <c r="C198" s="5">
        <v>5737618.594</v>
      </c>
      <c r="D198" s="5">
        <v>32467879.713</v>
      </c>
      <c r="E198" s="18">
        <v>5735763.953</v>
      </c>
      <c r="F198" s="22">
        <f t="shared" si="48"/>
        <v>-134094362.61790864</v>
      </c>
      <c r="G198" s="8">
        <f t="shared" si="49"/>
        <v>-134096903.02824141</v>
      </c>
      <c r="H198" s="8">
        <f t="shared" si="50"/>
        <v>122981921.56568225</v>
      </c>
      <c r="I198" s="8">
        <f t="shared" si="51"/>
        <v>146213675.2433478</v>
      </c>
      <c r="J198" s="8">
        <f t="shared" si="52"/>
        <v>146273128.52227053</v>
      </c>
      <c r="K198" s="19">
        <f t="shared" si="53"/>
        <v>123029597.57993066</v>
      </c>
      <c r="L198" s="37">
        <f t="shared" si="54"/>
        <v>0.048911720514297485</v>
      </c>
      <c r="M198" s="52">
        <f t="shared" si="55"/>
        <v>0.05107842944562435</v>
      </c>
      <c r="N198" s="56" t="e">
        <f t="shared" si="56"/>
        <v>#VALUE!</v>
      </c>
      <c r="O198" s="55" t="e">
        <f t="shared" si="57"/>
        <v>#VALUE!</v>
      </c>
      <c r="P198" s="55" t="e">
        <f t="shared" si="58"/>
        <v>#VALUE!</v>
      </c>
      <c r="Q198" s="78" t="e">
        <f t="shared" si="59"/>
        <v>#VALUE!</v>
      </c>
      <c r="R198" s="56" t="e">
        <f t="shared" si="60"/>
        <v>#VALUE!</v>
      </c>
      <c r="S198" s="55" t="e">
        <f t="shared" si="61"/>
        <v>#VALUE!</v>
      </c>
      <c r="T198" s="55" t="e">
        <f t="shared" si="62"/>
        <v>#VALUE!</v>
      </c>
      <c r="U198" s="57" t="e">
        <f t="shared" si="63"/>
        <v>#VALUE!</v>
      </c>
    </row>
    <row r="199" spans="1:21" ht="12.75">
      <c r="A199" s="6">
        <v>4217007040</v>
      </c>
      <c r="B199" s="5">
        <v>3472133.53</v>
      </c>
      <c r="C199" s="5">
        <v>5737620.66</v>
      </c>
      <c r="D199" s="5">
        <v>32472071.136</v>
      </c>
      <c r="E199" s="18">
        <v>5735765.949</v>
      </c>
      <c r="F199" s="22">
        <f t="shared" si="48"/>
        <v>-87619957.55997786</v>
      </c>
      <c r="G199" s="8">
        <f t="shared" si="49"/>
        <v>-87621673.06166662</v>
      </c>
      <c r="H199" s="8">
        <f t="shared" si="50"/>
        <v>123026971.98831354</v>
      </c>
      <c r="I199" s="8">
        <f t="shared" si="51"/>
        <v>62404261.040634</v>
      </c>
      <c r="J199" s="8">
        <f t="shared" si="52"/>
        <v>62430064.94783225</v>
      </c>
      <c r="K199" s="19">
        <f t="shared" si="53"/>
        <v>123075433.45839584</v>
      </c>
      <c r="L199" s="37">
        <f t="shared" si="54"/>
        <v>0.03053601086139679</v>
      </c>
      <c r="M199" s="52">
        <f t="shared" si="55"/>
        <v>0.06263618357479572</v>
      </c>
      <c r="N199" s="56" t="e">
        <f t="shared" si="56"/>
        <v>#VALUE!</v>
      </c>
      <c r="O199" s="55" t="e">
        <f t="shared" si="57"/>
        <v>#VALUE!</v>
      </c>
      <c r="P199" s="55" t="e">
        <f t="shared" si="58"/>
        <v>#VALUE!</v>
      </c>
      <c r="Q199" s="78" t="e">
        <f t="shared" si="59"/>
        <v>#VALUE!</v>
      </c>
      <c r="R199" s="56" t="e">
        <f t="shared" si="60"/>
        <v>#VALUE!</v>
      </c>
      <c r="S199" s="55" t="e">
        <f t="shared" si="61"/>
        <v>#VALUE!</v>
      </c>
      <c r="T199" s="55" t="e">
        <f t="shared" si="62"/>
        <v>#VALUE!</v>
      </c>
      <c r="U199" s="57" t="e">
        <f t="shared" si="63"/>
        <v>#VALUE!</v>
      </c>
    </row>
    <row r="200" spans="1:21" ht="12.75">
      <c r="A200" s="6">
        <v>4217007301</v>
      </c>
      <c r="B200" s="5">
        <v>3474807.15</v>
      </c>
      <c r="C200" s="5">
        <v>5737704.63</v>
      </c>
      <c r="D200" s="5">
        <v>32474743.702</v>
      </c>
      <c r="E200" s="18">
        <v>5735849.844</v>
      </c>
      <c r="F200" s="22">
        <f t="shared" si="48"/>
        <v>-58409459.326079056</v>
      </c>
      <c r="G200" s="8">
        <f t="shared" si="49"/>
        <v>-58410954.6011748</v>
      </c>
      <c r="H200" s="8">
        <f t="shared" si="50"/>
        <v>124895933.54555623</v>
      </c>
      <c r="I200" s="8">
        <f t="shared" si="51"/>
        <v>27316760.282914422</v>
      </c>
      <c r="J200" s="8">
        <f t="shared" si="52"/>
        <v>27328322.759232756</v>
      </c>
      <c r="K200" s="19">
        <f t="shared" si="53"/>
        <v>124945600.1634838</v>
      </c>
      <c r="L200" s="37">
        <f t="shared" si="54"/>
        <v>0.021869037300348282</v>
      </c>
      <c r="M200" s="52">
        <f t="shared" si="55"/>
        <v>0.06748467590659857</v>
      </c>
      <c r="N200" s="56" t="e">
        <f t="shared" si="56"/>
        <v>#VALUE!</v>
      </c>
      <c r="O200" s="55" t="e">
        <f t="shared" si="57"/>
        <v>#VALUE!</v>
      </c>
      <c r="P200" s="55" t="e">
        <f t="shared" si="58"/>
        <v>#VALUE!</v>
      </c>
      <c r="Q200" s="78" t="e">
        <f t="shared" si="59"/>
        <v>#VALUE!</v>
      </c>
      <c r="R200" s="56" t="e">
        <f t="shared" si="60"/>
        <v>#VALUE!</v>
      </c>
      <c r="S200" s="55" t="e">
        <f t="shared" si="61"/>
        <v>#VALUE!</v>
      </c>
      <c r="T200" s="55" t="e">
        <f t="shared" si="62"/>
        <v>#VALUE!</v>
      </c>
      <c r="U200" s="57" t="e">
        <f t="shared" si="63"/>
        <v>#VALUE!</v>
      </c>
    </row>
    <row r="201" spans="1:21" ht="12.75">
      <c r="A201" s="6">
        <v>4217007410</v>
      </c>
      <c r="B201" s="5">
        <v>3466462.391</v>
      </c>
      <c r="C201" s="5">
        <v>5737877.919</v>
      </c>
      <c r="D201" s="5">
        <v>32466402.245</v>
      </c>
      <c r="E201" s="18">
        <v>5736023.207</v>
      </c>
      <c r="F201" s="22">
        <f t="shared" si="48"/>
        <v>-154000481.82341677</v>
      </c>
      <c r="G201" s="8">
        <f t="shared" si="49"/>
        <v>-154003768.2477938</v>
      </c>
      <c r="H201" s="8">
        <f t="shared" si="50"/>
        <v>128800049.21808413</v>
      </c>
      <c r="I201" s="8">
        <f t="shared" si="51"/>
        <v>184135446.04028094</v>
      </c>
      <c r="J201" s="8">
        <f t="shared" si="52"/>
        <v>184210281.4853591</v>
      </c>
      <c r="K201" s="19">
        <f t="shared" si="53"/>
        <v>128849645.81980854</v>
      </c>
      <c r="L201" s="37">
        <f t="shared" si="54"/>
        <v>0.04259083792567253</v>
      </c>
      <c r="M201" s="52">
        <f t="shared" si="55"/>
        <v>0.039205451495945454</v>
      </c>
      <c r="N201" s="56" t="e">
        <f t="shared" si="56"/>
        <v>#VALUE!</v>
      </c>
      <c r="O201" s="55" t="e">
        <f t="shared" si="57"/>
        <v>#VALUE!</v>
      </c>
      <c r="P201" s="55" t="e">
        <f t="shared" si="58"/>
        <v>#VALUE!</v>
      </c>
      <c r="Q201" s="78" t="e">
        <f t="shared" si="59"/>
        <v>#VALUE!</v>
      </c>
      <c r="R201" s="56" t="e">
        <f t="shared" si="60"/>
        <v>#VALUE!</v>
      </c>
      <c r="S201" s="55" t="e">
        <f t="shared" si="61"/>
        <v>#VALUE!</v>
      </c>
      <c r="T201" s="55" t="e">
        <f t="shared" si="62"/>
        <v>#VALUE!</v>
      </c>
      <c r="U201" s="57" t="e">
        <f t="shared" si="63"/>
        <v>#VALUE!</v>
      </c>
    </row>
    <row r="202" spans="1:21" ht="12.75">
      <c r="A202" s="6">
        <v>4217007520</v>
      </c>
      <c r="B202" s="5">
        <v>3468988.566</v>
      </c>
      <c r="C202" s="5">
        <v>5738335.032</v>
      </c>
      <c r="D202" s="5">
        <v>32468927.415</v>
      </c>
      <c r="E202" s="18">
        <v>5736480.089</v>
      </c>
      <c r="F202" s="22">
        <f t="shared" si="48"/>
        <v>-130384098.81291522</v>
      </c>
      <c r="G202" s="8">
        <f t="shared" si="49"/>
        <v>-130386524.20991842</v>
      </c>
      <c r="H202" s="8">
        <f t="shared" si="50"/>
        <v>139381834.85742456</v>
      </c>
      <c r="I202" s="8">
        <f t="shared" si="51"/>
        <v>121969476.68143713</v>
      </c>
      <c r="J202" s="8">
        <f t="shared" si="52"/>
        <v>122019281.85689716</v>
      </c>
      <c r="K202" s="19">
        <f t="shared" si="53"/>
        <v>139436156.43514776</v>
      </c>
      <c r="L202" s="37">
        <f t="shared" si="54"/>
        <v>0.04871917888522148</v>
      </c>
      <c r="M202" s="52">
        <f t="shared" si="55"/>
        <v>0.053608245216310024</v>
      </c>
      <c r="N202" s="56" t="e">
        <f t="shared" si="56"/>
        <v>#VALUE!</v>
      </c>
      <c r="O202" s="55" t="e">
        <f t="shared" si="57"/>
        <v>#VALUE!</v>
      </c>
      <c r="P202" s="55" t="e">
        <f t="shared" si="58"/>
        <v>#VALUE!</v>
      </c>
      <c r="Q202" s="78" t="e">
        <f t="shared" si="59"/>
        <v>#VALUE!</v>
      </c>
      <c r="R202" s="56" t="e">
        <f t="shared" si="60"/>
        <v>#VALUE!</v>
      </c>
      <c r="S202" s="55" t="e">
        <f t="shared" si="61"/>
        <v>#VALUE!</v>
      </c>
      <c r="T202" s="55" t="e">
        <f t="shared" si="62"/>
        <v>#VALUE!</v>
      </c>
      <c r="U202" s="57" t="e">
        <f t="shared" si="63"/>
        <v>#VALUE!</v>
      </c>
    </row>
    <row r="203" spans="1:21" ht="12.75">
      <c r="A203" s="6">
        <v>4217007830</v>
      </c>
      <c r="B203" s="5">
        <v>3470198.065</v>
      </c>
      <c r="C203" s="5">
        <v>5738835.673</v>
      </c>
      <c r="D203" s="5">
        <v>32470136.449</v>
      </c>
      <c r="E203" s="18">
        <v>5736980.515</v>
      </c>
      <c r="F203" s="22">
        <f t="shared" si="48"/>
        <v>-121030100.28000443</v>
      </c>
      <c r="G203" s="8">
        <f t="shared" si="49"/>
        <v>-121032508.4430152</v>
      </c>
      <c r="H203" s="8">
        <f t="shared" si="50"/>
        <v>151450973.7931372</v>
      </c>
      <c r="I203" s="8">
        <f t="shared" si="51"/>
        <v>96721574.42847946</v>
      </c>
      <c r="J203" s="8">
        <f t="shared" si="52"/>
        <v>96761352.14232947</v>
      </c>
      <c r="K203" s="19">
        <f t="shared" si="53"/>
        <v>151510244.886015</v>
      </c>
      <c r="L203" s="37">
        <f t="shared" si="54"/>
        <v>0.03934488072991371</v>
      </c>
      <c r="M203" s="52">
        <f t="shared" si="55"/>
        <v>0.05278489552438259</v>
      </c>
      <c r="N203" s="56" t="e">
        <f t="shared" si="56"/>
        <v>#VALUE!</v>
      </c>
      <c r="O203" s="55" t="e">
        <f t="shared" si="57"/>
        <v>#VALUE!</v>
      </c>
      <c r="P203" s="55" t="e">
        <f t="shared" si="58"/>
        <v>#VALUE!</v>
      </c>
      <c r="Q203" s="78" t="e">
        <f t="shared" si="59"/>
        <v>#VALUE!</v>
      </c>
      <c r="R203" s="56" t="e">
        <f t="shared" si="60"/>
        <v>#VALUE!</v>
      </c>
      <c r="S203" s="55" t="e">
        <f t="shared" si="61"/>
        <v>#VALUE!</v>
      </c>
      <c r="T203" s="55" t="e">
        <f t="shared" si="62"/>
        <v>#VALUE!</v>
      </c>
      <c r="U203" s="57" t="e">
        <f t="shared" si="63"/>
        <v>#VALUE!</v>
      </c>
    </row>
    <row r="204" spans="1:21" ht="12.75">
      <c r="A204" s="6">
        <v>4217007940</v>
      </c>
      <c r="B204" s="5">
        <v>3474403.3</v>
      </c>
      <c r="C204" s="5">
        <v>5738892.69</v>
      </c>
      <c r="D204" s="5">
        <v>32474340.022</v>
      </c>
      <c r="E204" s="18">
        <v>5737037.433</v>
      </c>
      <c r="F204" s="22">
        <f t="shared" si="48"/>
        <v>-69609486.71562177</v>
      </c>
      <c r="G204" s="8">
        <f t="shared" si="49"/>
        <v>-69611265.09039809</v>
      </c>
      <c r="H204" s="8">
        <f t="shared" si="50"/>
        <v>152856364.72779113</v>
      </c>
      <c r="I204" s="8">
        <f t="shared" si="51"/>
        <v>31700377.286852367</v>
      </c>
      <c r="J204" s="8">
        <f t="shared" si="52"/>
        <v>31713790.350516673</v>
      </c>
      <c r="K204" s="19">
        <f t="shared" si="53"/>
        <v>152917134.60444024</v>
      </c>
      <c r="L204" s="37">
        <f t="shared" si="54"/>
        <v>0.028885092586278915</v>
      </c>
      <c r="M204" s="52">
        <f t="shared" si="55"/>
        <v>0.07131077628582716</v>
      </c>
      <c r="N204" s="56" t="e">
        <f t="shared" si="56"/>
        <v>#VALUE!</v>
      </c>
      <c r="O204" s="55" t="e">
        <f t="shared" si="57"/>
        <v>#VALUE!</v>
      </c>
      <c r="P204" s="55" t="e">
        <f t="shared" si="58"/>
        <v>#VALUE!</v>
      </c>
      <c r="Q204" s="78" t="e">
        <f t="shared" si="59"/>
        <v>#VALUE!</v>
      </c>
      <c r="R204" s="56" t="e">
        <f t="shared" si="60"/>
        <v>#VALUE!</v>
      </c>
      <c r="S204" s="55" t="e">
        <f t="shared" si="61"/>
        <v>#VALUE!</v>
      </c>
      <c r="T204" s="55" t="e">
        <f t="shared" si="62"/>
        <v>#VALUE!</v>
      </c>
      <c r="U204" s="57" t="e">
        <f t="shared" si="63"/>
        <v>#VALUE!</v>
      </c>
    </row>
    <row r="205" spans="1:21" ht="12.75">
      <c r="A205" s="6">
        <v>4217008130</v>
      </c>
      <c r="B205" s="5">
        <v>3471540.791</v>
      </c>
      <c r="C205" s="5">
        <v>5739084.308</v>
      </c>
      <c r="D205" s="5">
        <v>32471478.649</v>
      </c>
      <c r="E205" s="18">
        <v>5737229.033</v>
      </c>
      <c r="F205" s="22">
        <f t="shared" si="48"/>
        <v>-106620061.11388369</v>
      </c>
      <c r="G205" s="8">
        <f t="shared" si="49"/>
        <v>-106622341.22403452</v>
      </c>
      <c r="H205" s="8">
        <f t="shared" si="50"/>
        <v>157630998.13185436</v>
      </c>
      <c r="I205" s="8">
        <f t="shared" si="51"/>
        <v>72118305.86711636</v>
      </c>
      <c r="J205" s="8">
        <f t="shared" si="52"/>
        <v>72148186.02707778</v>
      </c>
      <c r="K205" s="19">
        <f t="shared" si="53"/>
        <v>157692935.71036386</v>
      </c>
      <c r="L205" s="37">
        <f t="shared" si="54"/>
        <v>0.03449717536568642</v>
      </c>
      <c r="M205" s="52">
        <f t="shared" si="55"/>
        <v>0.05240277759730816</v>
      </c>
      <c r="N205" s="56" t="e">
        <f t="shared" si="56"/>
        <v>#VALUE!</v>
      </c>
      <c r="O205" s="55" t="e">
        <f t="shared" si="57"/>
        <v>#VALUE!</v>
      </c>
      <c r="P205" s="55" t="e">
        <f t="shared" si="58"/>
        <v>#VALUE!</v>
      </c>
      <c r="Q205" s="78" t="e">
        <f t="shared" si="59"/>
        <v>#VALUE!</v>
      </c>
      <c r="R205" s="56" t="e">
        <f t="shared" si="60"/>
        <v>#VALUE!</v>
      </c>
      <c r="S205" s="55" t="e">
        <f t="shared" si="61"/>
        <v>#VALUE!</v>
      </c>
      <c r="T205" s="55" t="e">
        <f t="shared" si="62"/>
        <v>#VALUE!</v>
      </c>
      <c r="U205" s="57" t="e">
        <f t="shared" si="63"/>
        <v>#VALUE!</v>
      </c>
    </row>
    <row r="206" spans="1:21" ht="12.75">
      <c r="A206" s="6">
        <v>4217008330</v>
      </c>
      <c r="B206" s="5">
        <v>3468420.001</v>
      </c>
      <c r="C206" s="5">
        <v>5739317.025</v>
      </c>
      <c r="D206" s="5">
        <v>32468359.096</v>
      </c>
      <c r="E206" s="18">
        <v>5737461.709</v>
      </c>
      <c r="F206" s="22">
        <f t="shared" si="48"/>
        <v>-148495967.03096074</v>
      </c>
      <c r="G206" s="8">
        <f t="shared" si="49"/>
        <v>-148499018.5642047</v>
      </c>
      <c r="H206" s="8">
        <f t="shared" si="50"/>
        <v>163528210.023428</v>
      </c>
      <c r="I206" s="8">
        <f t="shared" si="51"/>
        <v>134848325.93520677</v>
      </c>
      <c r="J206" s="8">
        <f t="shared" si="52"/>
        <v>134903551.89276573</v>
      </c>
      <c r="K206" s="19">
        <f t="shared" si="53"/>
        <v>163591819.83072278</v>
      </c>
      <c r="L206" s="37">
        <f t="shared" si="54"/>
        <v>0.04244283586740494</v>
      </c>
      <c r="M206" s="52">
        <f t="shared" si="55"/>
        <v>0.043690914288163185</v>
      </c>
      <c r="N206" s="56" t="e">
        <f t="shared" si="56"/>
        <v>#VALUE!</v>
      </c>
      <c r="O206" s="55" t="e">
        <f t="shared" si="57"/>
        <v>#VALUE!</v>
      </c>
      <c r="P206" s="55" t="e">
        <f t="shared" si="58"/>
        <v>#VALUE!</v>
      </c>
      <c r="Q206" s="78" t="e">
        <f t="shared" si="59"/>
        <v>#VALUE!</v>
      </c>
      <c r="R206" s="56" t="e">
        <f t="shared" si="60"/>
        <v>#VALUE!</v>
      </c>
      <c r="S206" s="55" t="e">
        <f t="shared" si="61"/>
        <v>#VALUE!</v>
      </c>
      <c r="T206" s="55" t="e">
        <f t="shared" si="62"/>
        <v>#VALUE!</v>
      </c>
      <c r="U206" s="57" t="e">
        <f t="shared" si="63"/>
        <v>#VALUE!</v>
      </c>
    </row>
    <row r="207" spans="1:21" ht="12.75">
      <c r="A207" s="6">
        <v>4217008420</v>
      </c>
      <c r="B207" s="5">
        <v>3471867.57</v>
      </c>
      <c r="C207" s="5">
        <v>5740106.75</v>
      </c>
      <c r="D207" s="5">
        <v>32471805.311</v>
      </c>
      <c r="E207" s="18">
        <v>5738251.07</v>
      </c>
      <c r="F207" s="22">
        <f t="shared" si="48"/>
        <v>-110865017.04203846</v>
      </c>
      <c r="G207" s="8">
        <f t="shared" si="49"/>
        <v>-110867609.06665418</v>
      </c>
      <c r="H207" s="8">
        <f t="shared" si="50"/>
        <v>184344647.10156402</v>
      </c>
      <c r="I207" s="8">
        <f t="shared" si="51"/>
        <v>66675868.064738564</v>
      </c>
      <c r="J207" s="8">
        <f t="shared" si="52"/>
        <v>66703643.118124366</v>
      </c>
      <c r="K207" s="19">
        <f t="shared" si="53"/>
        <v>184417127.56555519</v>
      </c>
      <c r="L207" s="37">
        <f t="shared" si="54"/>
        <v>0.035523492842912674</v>
      </c>
      <c r="M207" s="52">
        <f t="shared" si="55"/>
        <v>0.046087377704679966</v>
      </c>
      <c r="N207" s="56" t="e">
        <f t="shared" si="56"/>
        <v>#VALUE!</v>
      </c>
      <c r="O207" s="55" t="e">
        <f t="shared" si="57"/>
        <v>#VALUE!</v>
      </c>
      <c r="P207" s="55" t="e">
        <f t="shared" si="58"/>
        <v>#VALUE!</v>
      </c>
      <c r="Q207" s="78" t="e">
        <f t="shared" si="59"/>
        <v>#VALUE!</v>
      </c>
      <c r="R207" s="56" t="e">
        <f t="shared" si="60"/>
        <v>#VALUE!</v>
      </c>
      <c r="S207" s="55" t="e">
        <f t="shared" si="61"/>
        <v>#VALUE!</v>
      </c>
      <c r="T207" s="55" t="e">
        <f t="shared" si="62"/>
        <v>#VALUE!</v>
      </c>
      <c r="U207" s="57" t="e">
        <f t="shared" si="63"/>
        <v>#VALUE!</v>
      </c>
    </row>
    <row r="208" spans="1:21" ht="12.75">
      <c r="A208" s="6">
        <v>4217008520</v>
      </c>
      <c r="B208" s="5">
        <v>3467501.768</v>
      </c>
      <c r="C208" s="5">
        <v>5740190.496</v>
      </c>
      <c r="D208" s="5">
        <v>32467441.243</v>
      </c>
      <c r="E208" s="18">
        <v>5738334.852</v>
      </c>
      <c r="F208" s="22">
        <f t="shared" si="48"/>
        <v>-171178338.65255973</v>
      </c>
      <c r="G208" s="8">
        <f t="shared" si="49"/>
        <v>-171182058.12454432</v>
      </c>
      <c r="H208" s="8">
        <f t="shared" si="50"/>
        <v>186626251.2604798</v>
      </c>
      <c r="I208" s="8">
        <f t="shared" si="51"/>
        <v>157012532.36870098</v>
      </c>
      <c r="J208" s="8">
        <f t="shared" si="52"/>
        <v>157076886.8856718</v>
      </c>
      <c r="K208" s="19">
        <f t="shared" si="53"/>
        <v>186698686.80487144</v>
      </c>
      <c r="L208" s="37">
        <f t="shared" si="54"/>
        <v>0.03980647400021553</v>
      </c>
      <c r="M208" s="52">
        <f t="shared" si="55"/>
        <v>0.0367590319365263</v>
      </c>
      <c r="N208" s="56" t="e">
        <f t="shared" si="56"/>
        <v>#VALUE!</v>
      </c>
      <c r="O208" s="55" t="e">
        <f t="shared" si="57"/>
        <v>#VALUE!</v>
      </c>
      <c r="P208" s="55" t="e">
        <f t="shared" si="58"/>
        <v>#VALUE!</v>
      </c>
      <c r="Q208" s="78" t="e">
        <f t="shared" si="59"/>
        <v>#VALUE!</v>
      </c>
      <c r="R208" s="56" t="e">
        <f t="shared" si="60"/>
        <v>#VALUE!</v>
      </c>
      <c r="S208" s="55" t="e">
        <f t="shared" si="61"/>
        <v>#VALUE!</v>
      </c>
      <c r="T208" s="55" t="e">
        <f t="shared" si="62"/>
        <v>#VALUE!</v>
      </c>
      <c r="U208" s="57" t="e">
        <f t="shared" si="63"/>
        <v>#VALUE!</v>
      </c>
    </row>
    <row r="209" spans="1:21" ht="12.75">
      <c r="A209" s="6">
        <v>4217008605</v>
      </c>
      <c r="B209" s="5">
        <v>3473330.818</v>
      </c>
      <c r="C209" s="5">
        <v>5740243.953</v>
      </c>
      <c r="D209" s="5">
        <v>32473267.984</v>
      </c>
      <c r="E209" s="18">
        <v>5738388.188</v>
      </c>
      <c r="F209" s="22">
        <f t="shared" si="48"/>
        <v>-91921297.23180638</v>
      </c>
      <c r="G209" s="8">
        <f t="shared" si="49"/>
        <v>-91923708.38036743</v>
      </c>
      <c r="H209" s="8">
        <f t="shared" si="50"/>
        <v>188088014.33963034</v>
      </c>
      <c r="I209" s="8">
        <f t="shared" si="51"/>
        <v>44924428.33398171</v>
      </c>
      <c r="J209" s="8">
        <f t="shared" si="52"/>
        <v>44943372.39509451</v>
      </c>
      <c r="K209" s="19">
        <f t="shared" si="53"/>
        <v>188162393.05957302</v>
      </c>
      <c r="L209" s="37">
        <f t="shared" si="54"/>
        <v>0.030189380049705505</v>
      </c>
      <c r="M209" s="52">
        <f t="shared" si="55"/>
        <v>0.05638734716922045</v>
      </c>
      <c r="N209" s="56" t="e">
        <f t="shared" si="56"/>
        <v>#VALUE!</v>
      </c>
      <c r="O209" s="55" t="e">
        <f t="shared" si="57"/>
        <v>#VALUE!</v>
      </c>
      <c r="P209" s="55" t="e">
        <f t="shared" si="58"/>
        <v>#VALUE!</v>
      </c>
      <c r="Q209" s="78" t="e">
        <f t="shared" si="59"/>
        <v>#VALUE!</v>
      </c>
      <c r="R209" s="56" t="e">
        <f t="shared" si="60"/>
        <v>#VALUE!</v>
      </c>
      <c r="S209" s="55" t="e">
        <f t="shared" si="61"/>
        <v>#VALUE!</v>
      </c>
      <c r="T209" s="55" t="e">
        <f t="shared" si="62"/>
        <v>#VALUE!</v>
      </c>
      <c r="U209" s="57" t="e">
        <f t="shared" si="63"/>
        <v>#VALUE!</v>
      </c>
    </row>
    <row r="210" spans="1:21" ht="12.75">
      <c r="A210" s="6">
        <v>4217008803</v>
      </c>
      <c r="B210" s="5">
        <v>3469283.324</v>
      </c>
      <c r="C210" s="5">
        <v>5740356.178</v>
      </c>
      <c r="D210" s="5">
        <v>32469222.098</v>
      </c>
      <c r="E210" s="18">
        <v>5738500.442</v>
      </c>
      <c r="F210" s="22">
        <f t="shared" si="48"/>
        <v>-148625731.98309144</v>
      </c>
      <c r="G210" s="8">
        <f t="shared" si="49"/>
        <v>-148629063.14906108</v>
      </c>
      <c r="H210" s="8">
        <f t="shared" si="50"/>
        <v>191179233.55453002</v>
      </c>
      <c r="I210" s="8">
        <f t="shared" si="51"/>
        <v>115546562.73998278</v>
      </c>
      <c r="J210" s="8">
        <f t="shared" si="52"/>
        <v>115594232.55213991</v>
      </c>
      <c r="K210" s="19">
        <f t="shared" si="53"/>
        <v>191253819.73615283</v>
      </c>
      <c r="L210" s="37">
        <f t="shared" si="54"/>
        <v>0.0342104509472847</v>
      </c>
      <c r="M210" s="52">
        <f t="shared" si="55"/>
        <v>0.03835322894155979</v>
      </c>
      <c r="N210" s="56" t="e">
        <f t="shared" si="56"/>
        <v>#VALUE!</v>
      </c>
      <c r="O210" s="55" t="e">
        <f t="shared" si="57"/>
        <v>#VALUE!</v>
      </c>
      <c r="P210" s="55" t="e">
        <f t="shared" si="58"/>
        <v>#VALUE!</v>
      </c>
      <c r="Q210" s="78" t="e">
        <f t="shared" si="59"/>
        <v>#VALUE!</v>
      </c>
      <c r="R210" s="56" t="e">
        <f t="shared" si="60"/>
        <v>#VALUE!</v>
      </c>
      <c r="S210" s="55" t="e">
        <f t="shared" si="61"/>
        <v>#VALUE!</v>
      </c>
      <c r="T210" s="55" t="e">
        <f t="shared" si="62"/>
        <v>#VALUE!</v>
      </c>
      <c r="U210" s="57" t="e">
        <f t="shared" si="63"/>
        <v>#VALUE!</v>
      </c>
    </row>
    <row r="211" spans="1:21" ht="12.75">
      <c r="A211" s="6">
        <v>4217008930</v>
      </c>
      <c r="B211" s="5">
        <v>3470723.529</v>
      </c>
      <c r="C211" s="5">
        <v>5740497.951</v>
      </c>
      <c r="D211" s="5">
        <v>32470661.729</v>
      </c>
      <c r="E211" s="18">
        <v>5738642.138</v>
      </c>
      <c r="F211" s="22">
        <f t="shared" si="48"/>
        <v>-130035959.74230132</v>
      </c>
      <c r="G211" s="8">
        <f t="shared" si="49"/>
        <v>-130038950.48272528</v>
      </c>
      <c r="H211" s="8">
        <f t="shared" si="50"/>
        <v>195118779.31877607</v>
      </c>
      <c r="I211" s="8">
        <f t="shared" si="51"/>
        <v>86663824.92213333</v>
      </c>
      <c r="J211" s="8">
        <f t="shared" si="52"/>
        <v>86699764.49477975</v>
      </c>
      <c r="K211" s="19">
        <f t="shared" si="53"/>
        <v>195195205.9070302</v>
      </c>
      <c r="L211" s="37">
        <f t="shared" si="54"/>
        <v>0.037107840180397034</v>
      </c>
      <c r="M211" s="52">
        <f t="shared" si="55"/>
        <v>0.03915146831423044</v>
      </c>
      <c r="N211" s="56" t="e">
        <f t="shared" si="56"/>
        <v>#VALUE!</v>
      </c>
      <c r="O211" s="55" t="e">
        <f t="shared" si="57"/>
        <v>#VALUE!</v>
      </c>
      <c r="P211" s="55" t="e">
        <f t="shared" si="58"/>
        <v>#VALUE!</v>
      </c>
      <c r="Q211" s="78" t="e">
        <f t="shared" si="59"/>
        <v>#VALUE!</v>
      </c>
      <c r="R211" s="56" t="e">
        <f t="shared" si="60"/>
        <v>#VALUE!</v>
      </c>
      <c r="S211" s="55" t="e">
        <f t="shared" si="61"/>
        <v>#VALUE!</v>
      </c>
      <c r="T211" s="55" t="e">
        <f t="shared" si="62"/>
        <v>#VALUE!</v>
      </c>
      <c r="U211" s="57" t="e">
        <f t="shared" si="63"/>
        <v>#VALUE!</v>
      </c>
    </row>
    <row r="212" spans="1:21" ht="12.75">
      <c r="A212" s="6">
        <v>4217009020</v>
      </c>
      <c r="B212" s="5">
        <v>3476006.54</v>
      </c>
      <c r="C212" s="5">
        <v>5730887.3</v>
      </c>
      <c r="D212" s="5">
        <v>32475942.537</v>
      </c>
      <c r="E212" s="18">
        <v>5729035.222</v>
      </c>
      <c r="F212" s="22">
        <f t="shared" si="48"/>
        <v>-17558311.746421404</v>
      </c>
      <c r="G212" s="8">
        <f t="shared" si="49"/>
        <v>-17558546.140925694</v>
      </c>
      <c r="H212" s="8">
        <f t="shared" si="50"/>
        <v>19007063.084417596</v>
      </c>
      <c r="I212" s="8">
        <f t="shared" si="51"/>
        <v>16220203.27848796</v>
      </c>
      <c r="J212" s="8">
        <f t="shared" si="52"/>
        <v>16226877.268881576</v>
      </c>
      <c r="K212" s="19">
        <f t="shared" si="53"/>
        <v>19014629.924928244</v>
      </c>
      <c r="L212" s="37">
        <f t="shared" si="54"/>
        <v>0.005955275148153305</v>
      </c>
      <c r="M212" s="52">
        <f t="shared" si="55"/>
        <v>0.05558661371469498</v>
      </c>
      <c r="N212" s="56" t="e">
        <f t="shared" si="56"/>
        <v>#VALUE!</v>
      </c>
      <c r="O212" s="55" t="e">
        <f t="shared" si="57"/>
        <v>#VALUE!</v>
      </c>
      <c r="P212" s="55" t="e">
        <f t="shared" si="58"/>
        <v>#VALUE!</v>
      </c>
      <c r="Q212" s="78" t="e">
        <f t="shared" si="59"/>
        <v>#VALUE!</v>
      </c>
      <c r="R212" s="56" t="e">
        <f t="shared" si="60"/>
        <v>#VALUE!</v>
      </c>
      <c r="S212" s="55" t="e">
        <f t="shared" si="61"/>
        <v>#VALUE!</v>
      </c>
      <c r="T212" s="55" t="e">
        <f t="shared" si="62"/>
        <v>#VALUE!</v>
      </c>
      <c r="U212" s="57" t="e">
        <f t="shared" si="63"/>
        <v>#VALUE!</v>
      </c>
    </row>
    <row r="213" spans="1:21" ht="12.75">
      <c r="A213" s="6">
        <v>4217009120</v>
      </c>
      <c r="B213" s="5">
        <v>3476833.39</v>
      </c>
      <c r="C213" s="5">
        <v>5733071.29</v>
      </c>
      <c r="D213" s="5">
        <v>32476769.077</v>
      </c>
      <c r="E213" s="18">
        <v>5731218.32</v>
      </c>
      <c r="F213" s="22">
        <f t="shared" si="48"/>
        <v>-20943026.284365837</v>
      </c>
      <c r="G213" s="8">
        <f t="shared" si="49"/>
        <v>-20943429.443525422</v>
      </c>
      <c r="H213" s="8">
        <f t="shared" si="50"/>
        <v>42814160.006242424</v>
      </c>
      <c r="I213" s="8">
        <f t="shared" si="51"/>
        <v>10244713.27375248</v>
      </c>
      <c r="J213" s="8">
        <f t="shared" si="52"/>
        <v>10249024.908274684</v>
      </c>
      <c r="K213" s="19">
        <f t="shared" si="53"/>
        <v>42831354.44392209</v>
      </c>
      <c r="L213" s="37">
        <f t="shared" si="54"/>
        <v>0.016967397183179855</v>
      </c>
      <c r="M213" s="52">
        <f t="shared" si="55"/>
        <v>0.06722485367208719</v>
      </c>
      <c r="N213" s="56" t="e">
        <f t="shared" si="56"/>
        <v>#VALUE!</v>
      </c>
      <c r="O213" s="55" t="e">
        <f t="shared" si="57"/>
        <v>#VALUE!</v>
      </c>
      <c r="P213" s="55" t="e">
        <f t="shared" si="58"/>
        <v>#VALUE!</v>
      </c>
      <c r="Q213" s="78" t="e">
        <f t="shared" si="59"/>
        <v>#VALUE!</v>
      </c>
      <c r="R213" s="56" t="e">
        <f t="shared" si="60"/>
        <v>#VALUE!</v>
      </c>
      <c r="S213" s="55" t="e">
        <f t="shared" si="61"/>
        <v>#VALUE!</v>
      </c>
      <c r="T213" s="55" t="e">
        <f t="shared" si="62"/>
        <v>#VALUE!</v>
      </c>
      <c r="U213" s="57" t="e">
        <f t="shared" si="63"/>
        <v>#VALUE!</v>
      </c>
    </row>
    <row r="214" spans="1:21" ht="12.75">
      <c r="A214" s="6">
        <v>4217009220</v>
      </c>
      <c r="B214" s="5">
        <v>3475461.78</v>
      </c>
      <c r="C214" s="5">
        <v>5733533.74</v>
      </c>
      <c r="D214" s="5">
        <v>32475398.026</v>
      </c>
      <c r="E214" s="18">
        <v>5731680.603</v>
      </c>
      <c r="F214" s="22">
        <f t="shared" si="48"/>
        <v>-32029872.81105332</v>
      </c>
      <c r="G214" s="8">
        <f t="shared" si="49"/>
        <v>-32030448.413010515</v>
      </c>
      <c r="H214" s="8">
        <f t="shared" si="50"/>
        <v>49078704.67162191</v>
      </c>
      <c r="I214" s="8">
        <f t="shared" si="51"/>
        <v>20903795.15136106</v>
      </c>
      <c r="J214" s="8">
        <f t="shared" si="52"/>
        <v>20912510.377938088</v>
      </c>
      <c r="K214" s="19">
        <f t="shared" si="53"/>
        <v>49098284.268739834</v>
      </c>
      <c r="L214" s="37">
        <f t="shared" si="54"/>
        <v>0.010079465806484222</v>
      </c>
      <c r="M214" s="52">
        <f t="shared" si="55"/>
        <v>0.06906649842858315</v>
      </c>
      <c r="N214" s="56" t="e">
        <f t="shared" si="56"/>
        <v>#VALUE!</v>
      </c>
      <c r="O214" s="55" t="e">
        <f t="shared" si="57"/>
        <v>#VALUE!</v>
      </c>
      <c r="P214" s="55" t="e">
        <f t="shared" si="58"/>
        <v>#VALUE!</v>
      </c>
      <c r="Q214" s="78" t="e">
        <f t="shared" si="59"/>
        <v>#VALUE!</v>
      </c>
      <c r="R214" s="56" t="e">
        <f t="shared" si="60"/>
        <v>#VALUE!</v>
      </c>
      <c r="S214" s="55" t="e">
        <f t="shared" si="61"/>
        <v>#VALUE!</v>
      </c>
      <c r="T214" s="55" t="e">
        <f t="shared" si="62"/>
        <v>#VALUE!</v>
      </c>
      <c r="U214" s="57" t="e">
        <f t="shared" si="63"/>
        <v>#VALUE!</v>
      </c>
    </row>
    <row r="215" spans="1:21" ht="12.75">
      <c r="A215" s="6">
        <v>4217009403</v>
      </c>
      <c r="B215" s="5">
        <v>3476727.01</v>
      </c>
      <c r="C215" s="5">
        <v>5736087.15</v>
      </c>
      <c r="D215" s="5">
        <v>32476662.785</v>
      </c>
      <c r="E215" s="18">
        <v>5734232.989</v>
      </c>
      <c r="F215" s="22">
        <f t="shared" si="48"/>
        <v>-31610165.28508828</v>
      </c>
      <c r="G215" s="8">
        <f t="shared" si="49"/>
        <v>-31611252.43103159</v>
      </c>
      <c r="H215" s="8">
        <f t="shared" si="50"/>
        <v>91365255.94298843</v>
      </c>
      <c r="I215" s="8">
        <f t="shared" si="51"/>
        <v>10936727.576586414</v>
      </c>
      <c r="J215" s="8">
        <f t="shared" si="52"/>
        <v>10941473.568395391</v>
      </c>
      <c r="K215" s="19">
        <f t="shared" si="53"/>
        <v>91401760.37065649</v>
      </c>
      <c r="L215" s="37">
        <f t="shared" si="54"/>
        <v>0.01273871585726738</v>
      </c>
      <c r="M215" s="52">
        <f t="shared" si="55"/>
        <v>0.0596901373937726</v>
      </c>
      <c r="N215" s="56" t="e">
        <f t="shared" si="56"/>
        <v>#VALUE!</v>
      </c>
      <c r="O215" s="55" t="e">
        <f t="shared" si="57"/>
        <v>#VALUE!</v>
      </c>
      <c r="P215" s="55" t="e">
        <f t="shared" si="58"/>
        <v>#VALUE!</v>
      </c>
      <c r="Q215" s="78" t="e">
        <f t="shared" si="59"/>
        <v>#VALUE!</v>
      </c>
      <c r="R215" s="56" t="e">
        <f t="shared" si="60"/>
        <v>#VALUE!</v>
      </c>
      <c r="S215" s="55" t="e">
        <f t="shared" si="61"/>
        <v>#VALUE!</v>
      </c>
      <c r="T215" s="55" t="e">
        <f t="shared" si="62"/>
        <v>#VALUE!</v>
      </c>
      <c r="U215" s="57" t="e">
        <f t="shared" si="63"/>
        <v>#VALUE!</v>
      </c>
    </row>
    <row r="216" spans="1:21" ht="12.75">
      <c r="A216" s="6">
        <v>4217009530</v>
      </c>
      <c r="B216" s="5">
        <v>3476490.51</v>
      </c>
      <c r="C216" s="5">
        <v>5737537.89</v>
      </c>
      <c r="D216" s="5">
        <v>32476426.376</v>
      </c>
      <c r="E216" s="18">
        <v>5735683.153</v>
      </c>
      <c r="F216" s="22">
        <f t="shared" si="48"/>
        <v>-39009965.72348061</v>
      </c>
      <c r="G216" s="8">
        <f t="shared" si="49"/>
        <v>-39011191.861168966</v>
      </c>
      <c r="H216" s="8">
        <f t="shared" si="50"/>
        <v>121197407.83786127</v>
      </c>
      <c r="I216" s="8">
        <f t="shared" si="51"/>
        <v>12556582.558038166</v>
      </c>
      <c r="J216" s="8">
        <f t="shared" si="52"/>
        <v>12561990.408624865</v>
      </c>
      <c r="K216" s="19">
        <f t="shared" si="53"/>
        <v>121245794.03538282</v>
      </c>
      <c r="L216" s="37">
        <f t="shared" si="54"/>
        <v>0.03577667847275734</v>
      </c>
      <c r="M216" s="52">
        <f t="shared" si="55"/>
        <v>0.06169741414487362</v>
      </c>
      <c r="N216" s="56" t="e">
        <f t="shared" si="56"/>
        <v>#VALUE!</v>
      </c>
      <c r="O216" s="55" t="e">
        <f t="shared" si="57"/>
        <v>#VALUE!</v>
      </c>
      <c r="P216" s="55" t="e">
        <f t="shared" si="58"/>
        <v>#VALUE!</v>
      </c>
      <c r="Q216" s="78" t="e">
        <f t="shared" si="59"/>
        <v>#VALUE!</v>
      </c>
      <c r="R216" s="56" t="e">
        <f t="shared" si="60"/>
        <v>#VALUE!</v>
      </c>
      <c r="S216" s="55" t="e">
        <f t="shared" si="61"/>
        <v>#VALUE!</v>
      </c>
      <c r="T216" s="55" t="e">
        <f t="shared" si="62"/>
        <v>#VALUE!</v>
      </c>
      <c r="U216" s="57" t="e">
        <f t="shared" si="63"/>
        <v>#VALUE!</v>
      </c>
    </row>
    <row r="217" spans="1:21" ht="12.75">
      <c r="A217" s="6">
        <v>4217009650</v>
      </c>
      <c r="B217" s="5">
        <v>3476453.01</v>
      </c>
      <c r="C217" s="5">
        <v>5738780.16</v>
      </c>
      <c r="D217" s="5">
        <v>32476388.921</v>
      </c>
      <c r="E217" s="18">
        <v>5736924.926</v>
      </c>
      <c r="F217" s="22">
        <f t="shared" si="48"/>
        <v>-43869987.68099304</v>
      </c>
      <c r="G217" s="8">
        <f t="shared" si="49"/>
        <v>-43871715.73430847</v>
      </c>
      <c r="H217" s="8">
        <f t="shared" si="50"/>
        <v>150086778.07681537</v>
      </c>
      <c r="I217" s="8">
        <f t="shared" si="51"/>
        <v>12823592.147624703</v>
      </c>
      <c r="J217" s="8">
        <f t="shared" si="52"/>
        <v>12829218.395976262</v>
      </c>
      <c r="K217" s="19">
        <f t="shared" si="53"/>
        <v>150146713.12000364</v>
      </c>
      <c r="L217" s="37">
        <f t="shared" si="54"/>
        <v>0.022768724709749222</v>
      </c>
      <c r="M217" s="52">
        <f t="shared" si="55"/>
        <v>0.06491931807249784</v>
      </c>
      <c r="N217" s="56" t="e">
        <f t="shared" si="56"/>
        <v>#VALUE!</v>
      </c>
      <c r="O217" s="55" t="e">
        <f t="shared" si="57"/>
        <v>#VALUE!</v>
      </c>
      <c r="P217" s="55" t="e">
        <f t="shared" si="58"/>
        <v>#VALUE!</v>
      </c>
      <c r="Q217" s="78" t="e">
        <f t="shared" si="59"/>
        <v>#VALUE!</v>
      </c>
      <c r="R217" s="56" t="e">
        <f t="shared" si="60"/>
        <v>#VALUE!</v>
      </c>
      <c r="S217" s="55" t="e">
        <f t="shared" si="61"/>
        <v>#VALUE!</v>
      </c>
      <c r="T217" s="55" t="e">
        <f t="shared" si="62"/>
        <v>#VALUE!</v>
      </c>
      <c r="U217" s="57" t="e">
        <f t="shared" si="63"/>
        <v>#VALUE!</v>
      </c>
    </row>
    <row r="218" spans="1:21" ht="12.75">
      <c r="A218" s="6">
        <v>4217009700</v>
      </c>
      <c r="B218" s="5">
        <v>3467812.725</v>
      </c>
      <c r="C218" s="5">
        <v>5731395.828</v>
      </c>
      <c r="D218" s="5">
        <v>32467751.955</v>
      </c>
      <c r="E218" s="18">
        <v>5729543.681</v>
      </c>
      <c r="F218" s="22">
        <f t="shared" si="48"/>
        <v>-59486754.170145206</v>
      </c>
      <c r="G218" s="8">
        <f t="shared" si="49"/>
        <v>-59488510.98393324</v>
      </c>
      <c r="H218" s="8">
        <f t="shared" si="50"/>
        <v>23699396.188106287</v>
      </c>
      <c r="I218" s="8">
        <f t="shared" si="51"/>
        <v>149319349.77420145</v>
      </c>
      <c r="J218" s="8">
        <f t="shared" si="52"/>
        <v>149379113.18315917</v>
      </c>
      <c r="K218" s="19">
        <f t="shared" si="53"/>
        <v>23708181.437510792</v>
      </c>
      <c r="L218" s="37">
        <f t="shared" si="54"/>
        <v>0.04022394120693207</v>
      </c>
      <c r="M218" s="52">
        <f t="shared" si="55"/>
        <v>0.034843127243220806</v>
      </c>
      <c r="N218" s="56" t="e">
        <f t="shared" si="56"/>
        <v>#VALUE!</v>
      </c>
      <c r="O218" s="55" t="e">
        <f t="shared" si="57"/>
        <v>#VALUE!</v>
      </c>
      <c r="P218" s="55" t="e">
        <f t="shared" si="58"/>
        <v>#VALUE!</v>
      </c>
      <c r="Q218" s="78" t="e">
        <f t="shared" si="59"/>
        <v>#VALUE!</v>
      </c>
      <c r="R218" s="56" t="e">
        <f t="shared" si="60"/>
        <v>#VALUE!</v>
      </c>
      <c r="S218" s="55" t="e">
        <f t="shared" si="61"/>
        <v>#VALUE!</v>
      </c>
      <c r="T218" s="55" t="e">
        <f t="shared" si="62"/>
        <v>#VALUE!</v>
      </c>
      <c r="U218" s="57" t="e">
        <f t="shared" si="63"/>
        <v>#VALUE!</v>
      </c>
    </row>
    <row r="219" spans="1:21" ht="12.75">
      <c r="A219" s="6">
        <v>4217009800</v>
      </c>
      <c r="B219" s="5">
        <v>3469963.069</v>
      </c>
      <c r="C219" s="5">
        <v>5731789.414</v>
      </c>
      <c r="D219" s="5">
        <v>32469901.453</v>
      </c>
      <c r="E219" s="18">
        <v>5729937.067</v>
      </c>
      <c r="F219" s="22">
        <f t="shared" si="48"/>
        <v>-52983123.83721651</v>
      </c>
      <c r="G219" s="8">
        <f t="shared" si="49"/>
        <v>-52984218.45424391</v>
      </c>
      <c r="H219" s="8">
        <f t="shared" si="50"/>
        <v>27685366.40255729</v>
      </c>
      <c r="I219" s="8">
        <f t="shared" si="51"/>
        <v>101399033.95029768</v>
      </c>
      <c r="J219" s="8">
        <f t="shared" si="52"/>
        <v>101439761.93919833</v>
      </c>
      <c r="K219" s="19">
        <f t="shared" si="53"/>
        <v>27695914.331167385</v>
      </c>
      <c r="L219" s="37">
        <f t="shared" si="54"/>
        <v>0.03602069988846779</v>
      </c>
      <c r="M219" s="52">
        <f t="shared" si="55"/>
        <v>0.04868759494274855</v>
      </c>
      <c r="N219" s="56" t="e">
        <f t="shared" si="56"/>
        <v>#VALUE!</v>
      </c>
      <c r="O219" s="55" t="e">
        <f t="shared" si="57"/>
        <v>#VALUE!</v>
      </c>
      <c r="P219" s="55" t="e">
        <f t="shared" si="58"/>
        <v>#VALUE!</v>
      </c>
      <c r="Q219" s="78" t="e">
        <f t="shared" si="59"/>
        <v>#VALUE!</v>
      </c>
      <c r="R219" s="56" t="e">
        <f t="shared" si="60"/>
        <v>#VALUE!</v>
      </c>
      <c r="S219" s="55" t="e">
        <f t="shared" si="61"/>
        <v>#VALUE!</v>
      </c>
      <c r="T219" s="55" t="e">
        <f t="shared" si="62"/>
        <v>#VALUE!</v>
      </c>
      <c r="U219" s="57" t="e">
        <f t="shared" si="63"/>
        <v>#VALUE!</v>
      </c>
    </row>
    <row r="220" spans="1:21" ht="12.75">
      <c r="A220" s="6">
        <v>4217009900</v>
      </c>
      <c r="B220" s="5">
        <v>3468675.287</v>
      </c>
      <c r="C220" s="5">
        <v>5731946.9</v>
      </c>
      <c r="D220" s="5">
        <v>32468614.18</v>
      </c>
      <c r="E220" s="18">
        <v>5730094.506</v>
      </c>
      <c r="F220" s="22">
        <f t="shared" si="48"/>
        <v>-61545890.83279366</v>
      </c>
      <c r="G220" s="8">
        <f t="shared" si="49"/>
        <v>-61547266.182119444</v>
      </c>
      <c r="H220" s="8">
        <f t="shared" si="50"/>
        <v>29367198.09063827</v>
      </c>
      <c r="I220" s="8">
        <f t="shared" si="51"/>
        <v>128986814.26162875</v>
      </c>
      <c r="J220" s="8">
        <f t="shared" si="52"/>
        <v>129038531.76564437</v>
      </c>
      <c r="K220" s="19">
        <f t="shared" si="53"/>
        <v>29378316.414278675</v>
      </c>
      <c r="L220" s="37">
        <f t="shared" si="54"/>
        <v>0.041587263345718384</v>
      </c>
      <c r="M220" s="52">
        <f t="shared" si="55"/>
        <v>0.05072104278951883</v>
      </c>
      <c r="N220" s="56" t="e">
        <f t="shared" si="56"/>
        <v>#VALUE!</v>
      </c>
      <c r="O220" s="55" t="e">
        <f t="shared" si="57"/>
        <v>#VALUE!</v>
      </c>
      <c r="P220" s="55" t="e">
        <f t="shared" si="58"/>
        <v>#VALUE!</v>
      </c>
      <c r="Q220" s="78" t="e">
        <f t="shared" si="59"/>
        <v>#VALUE!</v>
      </c>
      <c r="R220" s="56" t="e">
        <f t="shared" si="60"/>
        <v>#VALUE!</v>
      </c>
      <c r="S220" s="55" t="e">
        <f t="shared" si="61"/>
        <v>#VALUE!</v>
      </c>
      <c r="T220" s="55" t="e">
        <f t="shared" si="62"/>
        <v>#VALUE!</v>
      </c>
      <c r="U220" s="57" t="e">
        <f t="shared" si="63"/>
        <v>#VALUE!</v>
      </c>
    </row>
    <row r="221" spans="1:21" ht="12.75">
      <c r="A221" s="6">
        <v>4217010000</v>
      </c>
      <c r="B221" s="5">
        <v>3468922.681</v>
      </c>
      <c r="C221" s="5">
        <v>5732651.329</v>
      </c>
      <c r="D221" s="5">
        <v>32468861.485</v>
      </c>
      <c r="E221" s="18">
        <v>5730798.649</v>
      </c>
      <c r="F221" s="22">
        <f t="shared" si="48"/>
        <v>-68030008.3436221</v>
      </c>
      <c r="G221" s="8">
        <f t="shared" si="49"/>
        <v>-68031375.1315032</v>
      </c>
      <c r="H221" s="8">
        <f t="shared" si="50"/>
        <v>37496481.11459358</v>
      </c>
      <c r="I221" s="8">
        <f t="shared" si="51"/>
        <v>123429582.73017699</v>
      </c>
      <c r="J221" s="8">
        <f t="shared" si="52"/>
        <v>123479184.92208473</v>
      </c>
      <c r="K221" s="19">
        <f t="shared" si="53"/>
        <v>37510796.05964569</v>
      </c>
      <c r="L221" s="37">
        <f t="shared" si="54"/>
        <v>0.04183043912053108</v>
      </c>
      <c r="M221" s="52">
        <f t="shared" si="55"/>
        <v>0.053032414987683296</v>
      </c>
      <c r="N221" s="56" t="e">
        <f t="shared" si="56"/>
        <v>#VALUE!</v>
      </c>
      <c r="O221" s="55" t="e">
        <f t="shared" si="57"/>
        <v>#VALUE!</v>
      </c>
      <c r="P221" s="55" t="e">
        <f t="shared" si="58"/>
        <v>#VALUE!</v>
      </c>
      <c r="Q221" s="78" t="e">
        <f t="shared" si="59"/>
        <v>#VALUE!</v>
      </c>
      <c r="R221" s="56" t="e">
        <f t="shared" si="60"/>
        <v>#VALUE!</v>
      </c>
      <c r="S221" s="55" t="e">
        <f t="shared" si="61"/>
        <v>#VALUE!</v>
      </c>
      <c r="T221" s="55" t="e">
        <f t="shared" si="62"/>
        <v>#VALUE!</v>
      </c>
      <c r="U221" s="57" t="e">
        <f t="shared" si="63"/>
        <v>#VALUE!</v>
      </c>
    </row>
    <row r="222" spans="1:21" ht="12.75">
      <c r="A222" s="6">
        <v>4217010110</v>
      </c>
      <c r="B222" s="5">
        <v>3469551.961</v>
      </c>
      <c r="C222" s="5">
        <v>5733191.025</v>
      </c>
      <c r="D222" s="5">
        <v>32469490.517</v>
      </c>
      <c r="E222" s="18">
        <v>5731338.112</v>
      </c>
      <c r="F222" s="22">
        <f t="shared" si="48"/>
        <v>-69832706.2551304</v>
      </c>
      <c r="G222" s="8">
        <f t="shared" si="49"/>
        <v>-69833857.69191211</v>
      </c>
      <c r="H222" s="8">
        <f t="shared" si="50"/>
        <v>44395789.17252687</v>
      </c>
      <c r="I222" s="8">
        <f t="shared" si="51"/>
        <v>109845716.49150191</v>
      </c>
      <c r="J222" s="8">
        <f t="shared" si="52"/>
        <v>109889909.96409307</v>
      </c>
      <c r="K222" s="19">
        <f t="shared" si="53"/>
        <v>44412918.32289824</v>
      </c>
      <c r="L222" s="37">
        <f t="shared" si="54"/>
        <v>0.046859245747327805</v>
      </c>
      <c r="M222" s="52">
        <f t="shared" si="55"/>
        <v>0.06264249328523874</v>
      </c>
      <c r="N222" s="56" t="e">
        <f t="shared" si="56"/>
        <v>#VALUE!</v>
      </c>
      <c r="O222" s="55" t="e">
        <f t="shared" si="57"/>
        <v>#VALUE!</v>
      </c>
      <c r="P222" s="55" t="e">
        <f t="shared" si="58"/>
        <v>#VALUE!</v>
      </c>
      <c r="Q222" s="78" t="e">
        <f t="shared" si="59"/>
        <v>#VALUE!</v>
      </c>
      <c r="R222" s="56" t="e">
        <f t="shared" si="60"/>
        <v>#VALUE!</v>
      </c>
      <c r="S222" s="55" t="e">
        <f t="shared" si="61"/>
        <v>#VALUE!</v>
      </c>
      <c r="T222" s="55" t="e">
        <f t="shared" si="62"/>
        <v>#VALUE!</v>
      </c>
      <c r="U222" s="57" t="e">
        <f t="shared" si="63"/>
        <v>#VALUE!</v>
      </c>
    </row>
    <row r="223" spans="1:21" ht="12.75">
      <c r="A223" s="6">
        <v>4217010220</v>
      </c>
      <c r="B223" s="5">
        <v>3473746.41</v>
      </c>
      <c r="C223" s="5">
        <v>5735015.38</v>
      </c>
      <c r="D223" s="5">
        <v>32473683.34</v>
      </c>
      <c r="E223" s="18">
        <v>5733161.699</v>
      </c>
      <c r="F223" s="22">
        <f t="shared" si="48"/>
        <v>-53357999.16904831</v>
      </c>
      <c r="G223" s="8">
        <f t="shared" si="49"/>
        <v>-53358990.59498068</v>
      </c>
      <c r="H223" s="8">
        <f t="shared" si="50"/>
        <v>72028956.51635668</v>
      </c>
      <c r="I223" s="8">
        <f t="shared" si="51"/>
        <v>39527561.04667012</v>
      </c>
      <c r="J223" s="8">
        <f t="shared" si="52"/>
        <v>39543846.671045974</v>
      </c>
      <c r="K223" s="19">
        <f t="shared" si="53"/>
        <v>72057294.06618032</v>
      </c>
      <c r="L223" s="37">
        <f t="shared" si="54"/>
        <v>0.028977487236261368</v>
      </c>
      <c r="M223" s="52">
        <f t="shared" si="55"/>
        <v>0.047101082280278206</v>
      </c>
      <c r="N223" s="56" t="e">
        <f t="shared" si="56"/>
        <v>#VALUE!</v>
      </c>
      <c r="O223" s="55" t="e">
        <f t="shared" si="57"/>
        <v>#VALUE!</v>
      </c>
      <c r="P223" s="55" t="e">
        <f t="shared" si="58"/>
        <v>#VALUE!</v>
      </c>
      <c r="Q223" s="78" t="e">
        <f t="shared" si="59"/>
        <v>#VALUE!</v>
      </c>
      <c r="R223" s="56" t="e">
        <f t="shared" si="60"/>
        <v>#VALUE!</v>
      </c>
      <c r="S223" s="55" t="e">
        <f t="shared" si="61"/>
        <v>#VALUE!</v>
      </c>
      <c r="T223" s="55" t="e">
        <f t="shared" si="62"/>
        <v>#VALUE!</v>
      </c>
      <c r="U223" s="57" t="e">
        <f t="shared" si="63"/>
        <v>#VALUE!</v>
      </c>
    </row>
    <row r="224" spans="1:21" ht="12.75">
      <c r="A224" s="6">
        <v>4217010320</v>
      </c>
      <c r="B224" s="5">
        <v>3476078.12</v>
      </c>
      <c r="C224" s="5">
        <v>5729661.1</v>
      </c>
      <c r="D224" s="5">
        <v>32476014.08</v>
      </c>
      <c r="E224" s="18">
        <v>5727809.513</v>
      </c>
      <c r="F224" s="22">
        <f t="shared" si="48"/>
        <v>-12396648.381550534</v>
      </c>
      <c r="G224" s="8">
        <f t="shared" si="49"/>
        <v>-12396802.186679075</v>
      </c>
      <c r="H224" s="8">
        <f t="shared" si="50"/>
        <v>9820417.793909576</v>
      </c>
      <c r="I224" s="8">
        <f t="shared" si="51"/>
        <v>15648906.287796201</v>
      </c>
      <c r="J224" s="8">
        <f t="shared" si="52"/>
        <v>15655315.287824677</v>
      </c>
      <c r="K224" s="19">
        <f t="shared" si="53"/>
        <v>9824317.849787338</v>
      </c>
      <c r="L224" s="37">
        <f t="shared" si="54"/>
        <v>-0.0023762136697769165</v>
      </c>
      <c r="M224" s="52">
        <f t="shared" si="55"/>
        <v>0.051502213813364506</v>
      </c>
      <c r="N224" s="56" t="e">
        <f t="shared" si="56"/>
        <v>#VALUE!</v>
      </c>
      <c r="O224" s="55" t="e">
        <f t="shared" si="57"/>
        <v>#VALUE!</v>
      </c>
      <c r="P224" s="55" t="e">
        <f t="shared" si="58"/>
        <v>#VALUE!</v>
      </c>
      <c r="Q224" s="78" t="e">
        <f t="shared" si="59"/>
        <v>#VALUE!</v>
      </c>
      <c r="R224" s="56" t="e">
        <f t="shared" si="60"/>
        <v>#VALUE!</v>
      </c>
      <c r="S224" s="55" t="e">
        <f t="shared" si="61"/>
        <v>#VALUE!</v>
      </c>
      <c r="T224" s="55" t="e">
        <f t="shared" si="62"/>
        <v>#VALUE!</v>
      </c>
      <c r="U224" s="57" t="e">
        <f t="shared" si="63"/>
        <v>#VALUE!</v>
      </c>
    </row>
    <row r="225" spans="1:21" ht="12.75">
      <c r="A225" s="6">
        <v>4217010400</v>
      </c>
      <c r="B225" s="5">
        <v>3471882.929</v>
      </c>
      <c r="C225" s="5">
        <v>5729752.214</v>
      </c>
      <c r="D225" s="5">
        <v>32471820.539</v>
      </c>
      <c r="E225" s="18">
        <v>5727900.659</v>
      </c>
      <c r="F225" s="22">
        <f t="shared" si="48"/>
        <v>-26283237.58695372</v>
      </c>
      <c r="G225" s="8">
        <f t="shared" si="49"/>
        <v>-26283901.887158595</v>
      </c>
      <c r="H225" s="8">
        <f t="shared" si="50"/>
        <v>10399880.612231007</v>
      </c>
      <c r="I225" s="8">
        <f t="shared" si="51"/>
        <v>66426343.12550757</v>
      </c>
      <c r="J225" s="8">
        <f t="shared" si="52"/>
        <v>66452998.0510431</v>
      </c>
      <c r="K225" s="19">
        <f t="shared" si="53"/>
        <v>10403790.82412582</v>
      </c>
      <c r="L225" s="37">
        <f t="shared" si="54"/>
        <v>0.01812269538640976</v>
      </c>
      <c r="M225" s="52">
        <f t="shared" si="55"/>
        <v>0.04089767951518297</v>
      </c>
      <c r="N225" s="56" t="e">
        <f t="shared" si="56"/>
        <v>#VALUE!</v>
      </c>
      <c r="O225" s="55" t="e">
        <f t="shared" si="57"/>
        <v>#VALUE!</v>
      </c>
      <c r="P225" s="55" t="e">
        <f t="shared" si="58"/>
        <v>#VALUE!</v>
      </c>
      <c r="Q225" s="78" t="e">
        <f t="shared" si="59"/>
        <v>#VALUE!</v>
      </c>
      <c r="R225" s="56" t="e">
        <f t="shared" si="60"/>
        <v>#VALUE!</v>
      </c>
      <c r="S225" s="55" t="e">
        <f t="shared" si="61"/>
        <v>#VALUE!</v>
      </c>
      <c r="T225" s="55" t="e">
        <f t="shared" si="62"/>
        <v>#VALUE!</v>
      </c>
      <c r="U225" s="57" t="e">
        <f t="shared" si="63"/>
        <v>#VALUE!</v>
      </c>
    </row>
    <row r="226" spans="1:21" ht="12.75">
      <c r="A226" s="6">
        <v>4217010500</v>
      </c>
      <c r="B226" s="5">
        <v>3474176.477</v>
      </c>
      <c r="C226" s="5">
        <v>5729984.187</v>
      </c>
      <c r="D226" s="5">
        <v>32474113.19</v>
      </c>
      <c r="E226" s="18">
        <v>5728132.487</v>
      </c>
      <c r="F226" s="22">
        <f t="shared" si="48"/>
        <v>-20246735.204500936</v>
      </c>
      <c r="G226" s="8">
        <f t="shared" si="49"/>
        <v>-20246987.638705015</v>
      </c>
      <c r="H226" s="8">
        <f t="shared" si="50"/>
        <v>11949363.084657356</v>
      </c>
      <c r="I226" s="8">
        <f t="shared" si="51"/>
        <v>34306045.81226673</v>
      </c>
      <c r="J226" s="8">
        <f t="shared" si="52"/>
        <v>34319946.39633749</v>
      </c>
      <c r="K226" s="19">
        <f t="shared" si="53"/>
        <v>11954055.846032826</v>
      </c>
      <c r="L226" s="37">
        <f t="shared" si="54"/>
        <v>0.005718406289815903</v>
      </c>
      <c r="M226" s="52">
        <f t="shared" si="55"/>
        <v>0.06207932811230421</v>
      </c>
      <c r="N226" s="56" t="e">
        <f t="shared" si="56"/>
        <v>#VALUE!</v>
      </c>
      <c r="O226" s="55" t="e">
        <f t="shared" si="57"/>
        <v>#VALUE!</v>
      </c>
      <c r="P226" s="55" t="e">
        <f t="shared" si="58"/>
        <v>#VALUE!</v>
      </c>
      <c r="Q226" s="78" t="e">
        <f t="shared" si="59"/>
        <v>#VALUE!</v>
      </c>
      <c r="R226" s="56" t="e">
        <f t="shared" si="60"/>
        <v>#VALUE!</v>
      </c>
      <c r="S226" s="55" t="e">
        <f t="shared" si="61"/>
        <v>#VALUE!</v>
      </c>
      <c r="T226" s="55" t="e">
        <f t="shared" si="62"/>
        <v>#VALUE!</v>
      </c>
      <c r="U226" s="57" t="e">
        <f t="shared" si="63"/>
        <v>#VALUE!</v>
      </c>
    </row>
    <row r="227" spans="1:21" ht="12.75">
      <c r="A227" s="6">
        <v>4217010602</v>
      </c>
      <c r="B227" s="5">
        <v>3469832.148</v>
      </c>
      <c r="C227" s="5">
        <v>5730337.926</v>
      </c>
      <c r="D227" s="5">
        <v>32469770.572</v>
      </c>
      <c r="E227" s="18">
        <v>5728486.175</v>
      </c>
      <c r="F227" s="22">
        <f t="shared" si="48"/>
        <v>-38868810.94458172</v>
      </c>
      <c r="G227" s="8">
        <f t="shared" si="49"/>
        <v>-38870006.87111295</v>
      </c>
      <c r="H227" s="8">
        <f t="shared" si="50"/>
        <v>14519899.4349182</v>
      </c>
      <c r="I227" s="8">
        <f t="shared" si="51"/>
        <v>104052438.87947032</v>
      </c>
      <c r="J227" s="8">
        <f t="shared" si="52"/>
        <v>104094104.39178392</v>
      </c>
      <c r="K227" s="19">
        <f t="shared" si="53"/>
        <v>14525266.692032717</v>
      </c>
      <c r="L227" s="37">
        <f t="shared" si="54"/>
        <v>0.02816755697131157</v>
      </c>
      <c r="M227" s="52">
        <f t="shared" si="55"/>
        <v>0.03202695492655039</v>
      </c>
      <c r="N227" s="56" t="e">
        <f t="shared" si="56"/>
        <v>#VALUE!</v>
      </c>
      <c r="O227" s="55" t="e">
        <f t="shared" si="57"/>
        <v>#VALUE!</v>
      </c>
      <c r="P227" s="55" t="e">
        <f t="shared" si="58"/>
        <v>#VALUE!</v>
      </c>
      <c r="Q227" s="78" t="e">
        <f t="shared" si="59"/>
        <v>#VALUE!</v>
      </c>
      <c r="R227" s="56" t="e">
        <f t="shared" si="60"/>
        <v>#VALUE!</v>
      </c>
      <c r="S227" s="55" t="e">
        <f t="shared" si="61"/>
        <v>#VALUE!</v>
      </c>
      <c r="T227" s="55" t="e">
        <f t="shared" si="62"/>
        <v>#VALUE!</v>
      </c>
      <c r="U227" s="57" t="e">
        <f t="shared" si="63"/>
        <v>#VALUE!</v>
      </c>
    </row>
    <row r="228" spans="1:21" ht="12.75">
      <c r="A228" s="6">
        <v>4217010700</v>
      </c>
      <c r="B228" s="5">
        <v>3468763.269</v>
      </c>
      <c r="C228" s="5">
        <v>5730842.985</v>
      </c>
      <c r="D228" s="5">
        <v>32468702.118</v>
      </c>
      <c r="E228" s="18">
        <v>5728991.045</v>
      </c>
      <c r="F228" s="22">
        <f t="shared" si="48"/>
        <v>-48631416.69229938</v>
      </c>
      <c r="G228" s="8">
        <f t="shared" si="49"/>
        <v>-48632873.98135048</v>
      </c>
      <c r="H228" s="8">
        <f t="shared" si="50"/>
        <v>18623221.52616605</v>
      </c>
      <c r="I228" s="8">
        <f t="shared" si="51"/>
        <v>126996586.28922717</v>
      </c>
      <c r="J228" s="8">
        <f t="shared" si="52"/>
        <v>127047407.28211592</v>
      </c>
      <c r="K228" s="19">
        <f t="shared" si="53"/>
        <v>18630115.823428325</v>
      </c>
      <c r="L228" s="37">
        <f t="shared" si="54"/>
        <v>0.03540990129113197</v>
      </c>
      <c r="M228" s="52">
        <f t="shared" si="55"/>
        <v>0.03475462179630995</v>
      </c>
      <c r="N228" s="56" t="e">
        <f t="shared" si="56"/>
        <v>#VALUE!</v>
      </c>
      <c r="O228" s="55" t="e">
        <f t="shared" si="57"/>
        <v>#VALUE!</v>
      </c>
      <c r="P228" s="55" t="e">
        <f t="shared" si="58"/>
        <v>#VALUE!</v>
      </c>
      <c r="Q228" s="78" t="e">
        <f t="shared" si="59"/>
        <v>#VALUE!</v>
      </c>
      <c r="R228" s="56" t="e">
        <f t="shared" si="60"/>
        <v>#VALUE!</v>
      </c>
      <c r="S228" s="55" t="e">
        <f t="shared" si="61"/>
        <v>#VALUE!</v>
      </c>
      <c r="T228" s="55" t="e">
        <f t="shared" si="62"/>
        <v>#VALUE!</v>
      </c>
      <c r="U228" s="57" t="e">
        <f t="shared" si="63"/>
        <v>#VALUE!</v>
      </c>
    </row>
    <row r="229" spans="1:21" ht="12.75">
      <c r="A229" s="6">
        <v>4217010800</v>
      </c>
      <c r="B229" s="5">
        <v>3465773.786</v>
      </c>
      <c r="C229" s="5">
        <v>5731608.258</v>
      </c>
      <c r="D229" s="5">
        <v>32465713.822</v>
      </c>
      <c r="E229" s="18">
        <v>5729756.063</v>
      </c>
      <c r="F229" s="22">
        <f t="shared" si="48"/>
        <v>-72438894.53023787</v>
      </c>
      <c r="G229" s="8">
        <f t="shared" si="49"/>
        <v>-72441422.44535415</v>
      </c>
      <c r="H229" s="8">
        <f t="shared" si="50"/>
        <v>25812583.35549613</v>
      </c>
      <c r="I229" s="8">
        <f t="shared" si="51"/>
        <v>203295287.72338384</v>
      </c>
      <c r="J229" s="8">
        <f t="shared" si="52"/>
        <v>203376515.49800974</v>
      </c>
      <c r="K229" s="19">
        <f t="shared" si="53"/>
        <v>25821995.80268994</v>
      </c>
      <c r="L229" s="37">
        <f t="shared" si="54"/>
        <v>0.04842737689614296</v>
      </c>
      <c r="M229" s="52">
        <f t="shared" si="55"/>
        <v>0.026336831972002983</v>
      </c>
      <c r="N229" s="56" t="e">
        <f t="shared" si="56"/>
        <v>#VALUE!</v>
      </c>
      <c r="O229" s="55" t="e">
        <f t="shared" si="57"/>
        <v>#VALUE!</v>
      </c>
      <c r="P229" s="55" t="e">
        <f t="shared" si="58"/>
        <v>#VALUE!</v>
      </c>
      <c r="Q229" s="78" t="e">
        <f t="shared" si="59"/>
        <v>#VALUE!</v>
      </c>
      <c r="R229" s="56" t="e">
        <f t="shared" si="60"/>
        <v>#VALUE!</v>
      </c>
      <c r="S229" s="55" t="e">
        <f t="shared" si="61"/>
        <v>#VALUE!</v>
      </c>
      <c r="T229" s="55" t="e">
        <f t="shared" si="62"/>
        <v>#VALUE!</v>
      </c>
      <c r="U229" s="57" t="e">
        <f t="shared" si="63"/>
        <v>#VALUE!</v>
      </c>
    </row>
    <row r="230" spans="1:21" ht="12.75">
      <c r="A230" s="6">
        <v>4217010900</v>
      </c>
      <c r="B230" s="5">
        <v>3471472.914</v>
      </c>
      <c r="C230" s="5">
        <v>5732392.484</v>
      </c>
      <c r="D230" s="5">
        <v>32471410.709</v>
      </c>
      <c r="E230" s="18">
        <v>5730539.868</v>
      </c>
      <c r="F230" s="22">
        <f t="shared" si="48"/>
        <v>-50201709.19579034</v>
      </c>
      <c r="G230" s="8">
        <f t="shared" si="49"/>
        <v>-50202510.58096297</v>
      </c>
      <c r="H230" s="8">
        <f t="shared" si="50"/>
        <v>34393815.08122468</v>
      </c>
      <c r="I230" s="8">
        <f t="shared" si="51"/>
        <v>73276309.4507616</v>
      </c>
      <c r="J230" s="8">
        <f t="shared" si="52"/>
        <v>73305888.98910369</v>
      </c>
      <c r="K230" s="19">
        <f t="shared" si="53"/>
        <v>34407149.62323151</v>
      </c>
      <c r="L230" s="37">
        <f t="shared" si="54"/>
        <v>0.03254769369959831</v>
      </c>
      <c r="M230" s="52">
        <f t="shared" si="55"/>
        <v>0.056980944238603115</v>
      </c>
      <c r="N230" s="56" t="e">
        <f t="shared" si="56"/>
        <v>#VALUE!</v>
      </c>
      <c r="O230" s="55" t="e">
        <f t="shared" si="57"/>
        <v>#VALUE!</v>
      </c>
      <c r="P230" s="55" t="e">
        <f t="shared" si="58"/>
        <v>#VALUE!</v>
      </c>
      <c r="Q230" s="78" t="e">
        <f t="shared" si="59"/>
        <v>#VALUE!</v>
      </c>
      <c r="R230" s="56" t="e">
        <f t="shared" si="60"/>
        <v>#VALUE!</v>
      </c>
      <c r="S230" s="55" t="e">
        <f t="shared" si="61"/>
        <v>#VALUE!</v>
      </c>
      <c r="T230" s="55" t="e">
        <f t="shared" si="62"/>
        <v>#VALUE!</v>
      </c>
      <c r="U230" s="57" t="e">
        <f t="shared" si="63"/>
        <v>#VALUE!</v>
      </c>
    </row>
    <row r="231" spans="1:21" ht="12.75">
      <c r="A231" s="6">
        <v>4217011030</v>
      </c>
      <c r="B231" s="5">
        <v>3474303.618</v>
      </c>
      <c r="C231" s="5">
        <v>5732735.082</v>
      </c>
      <c r="D231" s="5">
        <v>32474240.31</v>
      </c>
      <c r="E231" s="18">
        <v>5730882.29</v>
      </c>
      <c r="F231" s="22">
        <f t="shared" si="48"/>
        <v>-35566632.31769473</v>
      </c>
      <c r="G231" s="8">
        <f t="shared" si="49"/>
        <v>-35567195.79510675</v>
      </c>
      <c r="H231" s="8">
        <f t="shared" si="50"/>
        <v>38528512.805988684</v>
      </c>
      <c r="I231" s="8">
        <f t="shared" si="51"/>
        <v>32832966.63398318</v>
      </c>
      <c r="J231" s="8">
        <f t="shared" si="52"/>
        <v>32846445.184018657</v>
      </c>
      <c r="K231" s="19">
        <f t="shared" si="53"/>
        <v>38543718.841802515</v>
      </c>
      <c r="L231" s="37">
        <f t="shared" si="54"/>
        <v>0.01393173262476921</v>
      </c>
      <c r="M231" s="52">
        <f t="shared" si="55"/>
        <v>0.0577639564871788</v>
      </c>
      <c r="N231" s="56" t="e">
        <f t="shared" si="56"/>
        <v>#VALUE!</v>
      </c>
      <c r="O231" s="55" t="e">
        <f t="shared" si="57"/>
        <v>#VALUE!</v>
      </c>
      <c r="P231" s="55" t="e">
        <f t="shared" si="58"/>
        <v>#VALUE!</v>
      </c>
      <c r="Q231" s="78" t="e">
        <f t="shared" si="59"/>
        <v>#VALUE!</v>
      </c>
      <c r="R231" s="56" t="e">
        <f t="shared" si="60"/>
        <v>#VALUE!</v>
      </c>
      <c r="S231" s="55" t="e">
        <f t="shared" si="61"/>
        <v>#VALUE!</v>
      </c>
      <c r="T231" s="55" t="e">
        <f t="shared" si="62"/>
        <v>#VALUE!</v>
      </c>
      <c r="U231" s="57" t="e">
        <f t="shared" si="63"/>
        <v>#VALUE!</v>
      </c>
    </row>
    <row r="232" spans="1:21" ht="12.75">
      <c r="A232" s="6">
        <v>4217011110</v>
      </c>
      <c r="B232" s="5">
        <v>3469258.384</v>
      </c>
      <c r="C232" s="5">
        <v>5736028.057</v>
      </c>
      <c r="D232" s="5">
        <v>32469197.097</v>
      </c>
      <c r="E232" s="18">
        <v>5734174.025</v>
      </c>
      <c r="F232" s="22">
        <f t="shared" si="48"/>
        <v>-102348776.4926061</v>
      </c>
      <c r="G232" s="8">
        <f t="shared" si="49"/>
        <v>-102350566.5911419</v>
      </c>
      <c r="H232" s="8">
        <f t="shared" si="50"/>
        <v>90240290.63119233</v>
      </c>
      <c r="I232" s="8">
        <f t="shared" si="51"/>
        <v>116084015.14065434</v>
      </c>
      <c r="J232" s="8">
        <f t="shared" si="52"/>
        <v>116131138.17020653</v>
      </c>
      <c r="K232" s="19">
        <f t="shared" si="53"/>
        <v>90275343.75292036</v>
      </c>
      <c r="L232" s="37">
        <f t="shared" si="54"/>
        <v>0.04565797001123428</v>
      </c>
      <c r="M232" s="52">
        <f t="shared" si="55"/>
        <v>0.056835015304386616</v>
      </c>
      <c r="N232" s="56" t="e">
        <f t="shared" si="56"/>
        <v>#VALUE!</v>
      </c>
      <c r="O232" s="55" t="e">
        <f t="shared" si="57"/>
        <v>#VALUE!</v>
      </c>
      <c r="P232" s="55" t="e">
        <f t="shared" si="58"/>
        <v>#VALUE!</v>
      </c>
      <c r="Q232" s="78" t="e">
        <f t="shared" si="59"/>
        <v>#VALUE!</v>
      </c>
      <c r="R232" s="56" t="e">
        <f t="shared" si="60"/>
        <v>#VALUE!</v>
      </c>
      <c r="S232" s="55" t="e">
        <f t="shared" si="61"/>
        <v>#VALUE!</v>
      </c>
      <c r="T232" s="55" t="e">
        <f t="shared" si="62"/>
        <v>#VALUE!</v>
      </c>
      <c r="U232" s="57" t="e">
        <f t="shared" si="63"/>
        <v>#VALUE!</v>
      </c>
    </row>
    <row r="233" spans="1:21" ht="12.75">
      <c r="A233" s="6">
        <v>4218000105</v>
      </c>
      <c r="B233" s="5">
        <v>3478310.33</v>
      </c>
      <c r="C233" s="5">
        <v>5733424.45</v>
      </c>
      <c r="D233" s="5">
        <v>32478245.433</v>
      </c>
      <c r="E233" s="18">
        <v>5731571.304</v>
      </c>
      <c r="F233" s="22">
        <f t="shared" si="48"/>
        <v>-11889660.21722624</v>
      </c>
      <c r="G233" s="8">
        <f t="shared" si="49"/>
        <v>-11890087.571753765</v>
      </c>
      <c r="H233" s="8">
        <f t="shared" si="50"/>
        <v>47559298.55396625</v>
      </c>
      <c r="I233" s="8">
        <f t="shared" si="51"/>
        <v>2972480.7867131024</v>
      </c>
      <c r="J233" s="8">
        <f t="shared" si="52"/>
        <v>2973796.1992420107</v>
      </c>
      <c r="K233" s="19">
        <f t="shared" si="53"/>
        <v>47578634.84329604</v>
      </c>
      <c r="L233" s="37">
        <f t="shared" si="54"/>
        <v>0.018152929842472076</v>
      </c>
      <c r="M233" s="52">
        <f t="shared" si="55"/>
        <v>0.08240839280188084</v>
      </c>
      <c r="N233" s="56" t="e">
        <f t="shared" si="56"/>
        <v>#VALUE!</v>
      </c>
      <c r="O233" s="55" t="e">
        <f t="shared" si="57"/>
        <v>#VALUE!</v>
      </c>
      <c r="P233" s="55" t="e">
        <f t="shared" si="58"/>
        <v>#VALUE!</v>
      </c>
      <c r="Q233" s="78" t="e">
        <f t="shared" si="59"/>
        <v>#VALUE!</v>
      </c>
      <c r="R233" s="56" t="e">
        <f t="shared" si="60"/>
        <v>#VALUE!</v>
      </c>
      <c r="S233" s="55" t="e">
        <f t="shared" si="61"/>
        <v>#VALUE!</v>
      </c>
      <c r="T233" s="55" t="e">
        <f t="shared" si="62"/>
        <v>#VALUE!</v>
      </c>
      <c r="U233" s="57" t="e">
        <f t="shared" si="63"/>
        <v>#VALUE!</v>
      </c>
    </row>
    <row r="234" spans="1:21" ht="12.75">
      <c r="A234" s="6">
        <v>4218000240</v>
      </c>
      <c r="B234" s="5">
        <v>3487619.94</v>
      </c>
      <c r="C234" s="5">
        <v>5734897.59</v>
      </c>
      <c r="D234" s="5">
        <v>32487551.407</v>
      </c>
      <c r="E234" s="18">
        <v>5733043.778</v>
      </c>
      <c r="F234" s="22">
        <f t="shared" si="48"/>
        <v>63470146.68301536</v>
      </c>
      <c r="G234" s="8">
        <f t="shared" si="49"/>
        <v>63467882.913005315</v>
      </c>
      <c r="H234" s="8">
        <f t="shared" si="50"/>
        <v>70042369.86727507</v>
      </c>
      <c r="I234" s="8">
        <f t="shared" si="51"/>
        <v>57512557.69589523</v>
      </c>
      <c r="J234" s="8">
        <f t="shared" si="52"/>
        <v>57534351.37804064</v>
      </c>
      <c r="K234" s="19">
        <f t="shared" si="53"/>
        <v>70071410.78413875</v>
      </c>
      <c r="L234" s="37">
        <f t="shared" si="54"/>
        <v>-0.029853742569684982</v>
      </c>
      <c r="M234" s="52">
        <f t="shared" si="55"/>
        <v>0.034322481602430344</v>
      </c>
      <c r="N234" s="56" t="e">
        <f t="shared" si="56"/>
        <v>#VALUE!</v>
      </c>
      <c r="O234" s="55" t="e">
        <f t="shared" si="57"/>
        <v>#VALUE!</v>
      </c>
      <c r="P234" s="55" t="e">
        <f t="shared" si="58"/>
        <v>#VALUE!</v>
      </c>
      <c r="Q234" s="78" t="e">
        <f t="shared" si="59"/>
        <v>#VALUE!</v>
      </c>
      <c r="R234" s="56" t="e">
        <f t="shared" si="60"/>
        <v>#VALUE!</v>
      </c>
      <c r="S234" s="55" t="e">
        <f t="shared" si="61"/>
        <v>#VALUE!</v>
      </c>
      <c r="T234" s="55" t="e">
        <f t="shared" si="62"/>
        <v>#VALUE!</v>
      </c>
      <c r="U234" s="57" t="e">
        <f t="shared" si="63"/>
        <v>#VALUE!</v>
      </c>
    </row>
    <row r="235" spans="1:21" ht="12.75">
      <c r="A235" s="6">
        <v>4218000320</v>
      </c>
      <c r="B235" s="5">
        <v>3478989.09</v>
      </c>
      <c r="C235" s="5">
        <v>5739746.8</v>
      </c>
      <c r="D235" s="5">
        <v>32478924.005</v>
      </c>
      <c r="E235" s="18">
        <v>5737891.172</v>
      </c>
      <c r="F235" s="22">
        <f t="shared" si="48"/>
        <v>-13816765.46850359</v>
      </c>
      <c r="G235" s="8">
        <f t="shared" si="49"/>
        <v>-13818837.394773455</v>
      </c>
      <c r="H235" s="8">
        <f t="shared" si="50"/>
        <v>174700558.4187893</v>
      </c>
      <c r="I235" s="8">
        <f t="shared" si="51"/>
        <v>1092907.9852926047</v>
      </c>
      <c r="J235" s="8">
        <f t="shared" si="52"/>
        <v>1093509.0513859773</v>
      </c>
      <c r="K235" s="19">
        <f t="shared" si="53"/>
        <v>174770430.283296</v>
      </c>
      <c r="L235" s="37">
        <f t="shared" si="54"/>
        <v>0.022957708686590195</v>
      </c>
      <c r="M235" s="52">
        <f t="shared" si="55"/>
        <v>0.039447592571377754</v>
      </c>
      <c r="N235" s="56" t="e">
        <f t="shared" si="56"/>
        <v>#VALUE!</v>
      </c>
      <c r="O235" s="55" t="e">
        <f t="shared" si="57"/>
        <v>#VALUE!</v>
      </c>
      <c r="P235" s="55" t="e">
        <f t="shared" si="58"/>
        <v>#VALUE!</v>
      </c>
      <c r="Q235" s="78" t="e">
        <f t="shared" si="59"/>
        <v>#VALUE!</v>
      </c>
      <c r="R235" s="56" t="e">
        <f t="shared" si="60"/>
        <v>#VALUE!</v>
      </c>
      <c r="S235" s="55" t="e">
        <f t="shared" si="61"/>
        <v>#VALUE!</v>
      </c>
      <c r="T235" s="55" t="e">
        <f t="shared" si="62"/>
        <v>#VALUE!</v>
      </c>
      <c r="U235" s="57" t="e">
        <f t="shared" si="63"/>
        <v>#VALUE!</v>
      </c>
    </row>
    <row r="236" spans="1:21" ht="12.75">
      <c r="A236" s="6">
        <v>4218000430</v>
      </c>
      <c r="B236" s="5">
        <v>3484547.58</v>
      </c>
      <c r="C236" s="5">
        <v>5740079.19</v>
      </c>
      <c r="D236" s="5">
        <v>32484480.31</v>
      </c>
      <c r="E236" s="18">
        <v>5738223.366</v>
      </c>
      <c r="F236" s="22">
        <f t="shared" si="48"/>
        <v>61137481.07296873</v>
      </c>
      <c r="G236" s="8">
        <f t="shared" si="49"/>
        <v>61134567.52644894</v>
      </c>
      <c r="H236" s="8">
        <f t="shared" si="50"/>
        <v>183595071.11894888</v>
      </c>
      <c r="I236" s="8">
        <f t="shared" si="51"/>
        <v>20357918.33774693</v>
      </c>
      <c r="J236" s="8">
        <f t="shared" si="52"/>
        <v>20365184.85054577</v>
      </c>
      <c r="K236" s="19">
        <f t="shared" si="53"/>
        <v>183669356.04260615</v>
      </c>
      <c r="L236" s="37">
        <f t="shared" si="54"/>
        <v>0.0008282028138637543</v>
      </c>
      <c r="M236" s="52">
        <f t="shared" si="55"/>
        <v>0.02680774684995413</v>
      </c>
      <c r="N236" s="56" t="e">
        <f t="shared" si="56"/>
        <v>#VALUE!</v>
      </c>
      <c r="O236" s="55" t="e">
        <f t="shared" si="57"/>
        <v>#VALUE!</v>
      </c>
      <c r="P236" s="55" t="e">
        <f t="shared" si="58"/>
        <v>#VALUE!</v>
      </c>
      <c r="Q236" s="78" t="e">
        <f t="shared" si="59"/>
        <v>#VALUE!</v>
      </c>
      <c r="R236" s="56" t="e">
        <f t="shared" si="60"/>
        <v>#VALUE!</v>
      </c>
      <c r="S236" s="55" t="e">
        <f t="shared" si="61"/>
        <v>#VALUE!</v>
      </c>
      <c r="T236" s="55" t="e">
        <f t="shared" si="62"/>
        <v>#VALUE!</v>
      </c>
      <c r="U236" s="57" t="e">
        <f t="shared" si="63"/>
        <v>#VALUE!</v>
      </c>
    </row>
    <row r="237" spans="1:21" ht="12.75">
      <c r="A237" s="6">
        <v>4218001140</v>
      </c>
      <c r="B237" s="5">
        <v>3481973.78</v>
      </c>
      <c r="C237" s="5">
        <v>5729499.64</v>
      </c>
      <c r="D237" s="5">
        <v>32481907.412</v>
      </c>
      <c r="E237" s="18">
        <v>5727648.042</v>
      </c>
      <c r="F237" s="22">
        <f t="shared" si="48"/>
        <v>5762321.252994756</v>
      </c>
      <c r="G237" s="8">
        <f t="shared" si="49"/>
        <v>5761992.723774561</v>
      </c>
      <c r="H237" s="8">
        <f t="shared" si="50"/>
        <v>8834502.373157335</v>
      </c>
      <c r="I237" s="8">
        <f t="shared" si="51"/>
        <v>3758270.8939769273</v>
      </c>
      <c r="J237" s="8">
        <f t="shared" si="52"/>
        <v>3759644.0944104753</v>
      </c>
      <c r="K237" s="19">
        <f t="shared" si="53"/>
        <v>8838234.228973933</v>
      </c>
      <c r="L237" s="37">
        <f t="shared" si="54"/>
        <v>-0.022450454533100128</v>
      </c>
      <c r="M237" s="52">
        <f t="shared" si="55"/>
        <v>0.04572965856641531</v>
      </c>
      <c r="N237" s="56" t="e">
        <f t="shared" si="56"/>
        <v>#VALUE!</v>
      </c>
      <c r="O237" s="55" t="e">
        <f t="shared" si="57"/>
        <v>#VALUE!</v>
      </c>
      <c r="P237" s="55" t="e">
        <f t="shared" si="58"/>
        <v>#VALUE!</v>
      </c>
      <c r="Q237" s="78" t="e">
        <f t="shared" si="59"/>
        <v>#VALUE!</v>
      </c>
      <c r="R237" s="56" t="e">
        <f t="shared" si="60"/>
        <v>#VALUE!</v>
      </c>
      <c r="S237" s="55" t="e">
        <f t="shared" si="61"/>
        <v>#VALUE!</v>
      </c>
      <c r="T237" s="55" t="e">
        <f t="shared" si="62"/>
        <v>#VALUE!</v>
      </c>
      <c r="U237" s="57" t="e">
        <f t="shared" si="63"/>
        <v>#VALUE!</v>
      </c>
    </row>
    <row r="238" spans="1:21" ht="12.75">
      <c r="A238" s="6">
        <v>4218001220</v>
      </c>
      <c r="B238" s="5">
        <v>3477581.27</v>
      </c>
      <c r="C238" s="5">
        <v>5730700.76</v>
      </c>
      <c r="D238" s="5">
        <v>32477516.629</v>
      </c>
      <c r="E238" s="18">
        <v>5728848.73</v>
      </c>
      <c r="F238" s="22">
        <f t="shared" si="48"/>
        <v>-10236871.299684042</v>
      </c>
      <c r="G238" s="8">
        <f t="shared" si="49"/>
        <v>-10236983.974362925</v>
      </c>
      <c r="H238" s="8">
        <f t="shared" si="50"/>
        <v>17415540.32161638</v>
      </c>
      <c r="I238" s="8">
        <f t="shared" si="51"/>
        <v>6017308.995713952</v>
      </c>
      <c r="J238" s="8">
        <f t="shared" si="52"/>
        <v>6019808.633332762</v>
      </c>
      <c r="K238" s="19">
        <f t="shared" si="53"/>
        <v>17422583.108423084</v>
      </c>
      <c r="L238" s="37">
        <f t="shared" si="54"/>
        <v>0.014814198017120361</v>
      </c>
      <c r="M238" s="52">
        <f t="shared" si="55"/>
        <v>0.060170446522533894</v>
      </c>
      <c r="N238" s="56" t="e">
        <f t="shared" si="56"/>
        <v>#VALUE!</v>
      </c>
      <c r="O238" s="55" t="e">
        <f t="shared" si="57"/>
        <v>#VALUE!</v>
      </c>
      <c r="P238" s="55" t="e">
        <f t="shared" si="58"/>
        <v>#VALUE!</v>
      </c>
      <c r="Q238" s="78" t="e">
        <f t="shared" si="59"/>
        <v>#VALUE!</v>
      </c>
      <c r="R238" s="56" t="e">
        <f t="shared" si="60"/>
        <v>#VALUE!</v>
      </c>
      <c r="S238" s="55" t="e">
        <f t="shared" si="61"/>
        <v>#VALUE!</v>
      </c>
      <c r="T238" s="55" t="e">
        <f t="shared" si="62"/>
        <v>#VALUE!</v>
      </c>
      <c r="U238" s="57" t="e">
        <f t="shared" si="63"/>
        <v>#VALUE!</v>
      </c>
    </row>
    <row r="239" spans="1:21" ht="12.75">
      <c r="A239" s="6">
        <v>4218001330</v>
      </c>
      <c r="B239" s="5">
        <v>3478610.87</v>
      </c>
      <c r="C239" s="5">
        <v>5731357.28</v>
      </c>
      <c r="D239" s="5">
        <v>32478545.837</v>
      </c>
      <c r="E239" s="18">
        <v>5729504.977</v>
      </c>
      <c r="F239" s="22">
        <f t="shared" si="48"/>
        <v>-6875346.156186747</v>
      </c>
      <c r="G239" s="8">
        <f t="shared" si="49"/>
        <v>-6875582.6052994225</v>
      </c>
      <c r="H239" s="8">
        <f t="shared" si="50"/>
        <v>23324809.618362635</v>
      </c>
      <c r="I239" s="8">
        <f t="shared" si="51"/>
        <v>2026683.6561733217</v>
      </c>
      <c r="J239" s="8">
        <f t="shared" si="52"/>
        <v>2027576.1646130506</v>
      </c>
      <c r="K239" s="19">
        <f t="shared" si="53"/>
        <v>23334278.883076303</v>
      </c>
      <c r="L239" s="37">
        <f t="shared" si="54"/>
        <v>0.006162919104099274</v>
      </c>
      <c r="M239" s="52">
        <f t="shared" si="55"/>
        <v>0.05779570247977972</v>
      </c>
      <c r="N239" s="56" t="e">
        <f t="shared" si="56"/>
        <v>#VALUE!</v>
      </c>
      <c r="O239" s="55" t="e">
        <f t="shared" si="57"/>
        <v>#VALUE!</v>
      </c>
      <c r="P239" s="55" t="e">
        <f t="shared" si="58"/>
        <v>#VALUE!</v>
      </c>
      <c r="Q239" s="78" t="e">
        <f t="shared" si="59"/>
        <v>#VALUE!</v>
      </c>
      <c r="R239" s="56" t="e">
        <f t="shared" si="60"/>
        <v>#VALUE!</v>
      </c>
      <c r="S239" s="55" t="e">
        <f t="shared" si="61"/>
        <v>#VALUE!</v>
      </c>
      <c r="T239" s="55" t="e">
        <f t="shared" si="62"/>
        <v>#VALUE!</v>
      </c>
      <c r="U239" s="57" t="e">
        <f t="shared" si="63"/>
        <v>#VALUE!</v>
      </c>
    </row>
    <row r="240" spans="1:21" ht="12.75">
      <c r="A240" s="6">
        <v>4218001401</v>
      </c>
      <c r="B240" s="5">
        <v>3483230.01</v>
      </c>
      <c r="C240" s="5">
        <v>5731634.07</v>
      </c>
      <c r="D240" s="5">
        <v>32483163.16</v>
      </c>
      <c r="E240" s="18">
        <v>5729781.603</v>
      </c>
      <c r="F240" s="22">
        <f t="shared" si="48"/>
        <v>16312967.589343423</v>
      </c>
      <c r="G240" s="8">
        <f t="shared" si="49"/>
        <v>16312258.857304808</v>
      </c>
      <c r="H240" s="8">
        <f t="shared" si="50"/>
        <v>26074141.757251725</v>
      </c>
      <c r="I240" s="8">
        <f t="shared" si="51"/>
        <v>10205565.058500364</v>
      </c>
      <c r="J240" s="8">
        <f t="shared" si="52"/>
        <v>10209368.021831872</v>
      </c>
      <c r="K240" s="19">
        <f t="shared" si="53"/>
        <v>26084991.213934075</v>
      </c>
      <c r="L240" s="37">
        <f t="shared" si="54"/>
        <v>-0.010967664420604706</v>
      </c>
      <c r="M240" s="52">
        <f t="shared" si="55"/>
        <v>0.04818715434521437</v>
      </c>
      <c r="N240" s="56" t="e">
        <f t="shared" si="56"/>
        <v>#VALUE!</v>
      </c>
      <c r="O240" s="55" t="e">
        <f t="shared" si="57"/>
        <v>#VALUE!</v>
      </c>
      <c r="P240" s="55" t="e">
        <f t="shared" si="58"/>
        <v>#VALUE!</v>
      </c>
      <c r="Q240" s="78" t="e">
        <f t="shared" si="59"/>
        <v>#VALUE!</v>
      </c>
      <c r="R240" s="56" t="e">
        <f t="shared" si="60"/>
        <v>#VALUE!</v>
      </c>
      <c r="S240" s="55" t="e">
        <f t="shared" si="61"/>
        <v>#VALUE!</v>
      </c>
      <c r="T240" s="55" t="e">
        <f t="shared" si="62"/>
        <v>#VALUE!</v>
      </c>
      <c r="U240" s="57" t="e">
        <f t="shared" si="63"/>
        <v>#VALUE!</v>
      </c>
    </row>
    <row r="241" spans="1:21" ht="12.75">
      <c r="A241" s="6">
        <v>4218001540</v>
      </c>
      <c r="B241" s="5">
        <v>3486386.76</v>
      </c>
      <c r="C241" s="5">
        <v>5731973.47</v>
      </c>
      <c r="D241" s="5">
        <v>32486318.658</v>
      </c>
      <c r="E241" s="18">
        <v>5730120.851</v>
      </c>
      <c r="F241" s="22">
        <f t="shared" si="48"/>
        <v>34584216.56048962</v>
      </c>
      <c r="G241" s="8">
        <f t="shared" si="49"/>
        <v>34583059.779419675</v>
      </c>
      <c r="H241" s="8">
        <f t="shared" si="50"/>
        <v>29654652.22940151</v>
      </c>
      <c r="I241" s="8">
        <f t="shared" si="51"/>
        <v>40331885.17887895</v>
      </c>
      <c r="J241" s="8">
        <f t="shared" si="52"/>
        <v>40347397.984091304</v>
      </c>
      <c r="K241" s="19">
        <f t="shared" si="53"/>
        <v>29667050.57369151</v>
      </c>
      <c r="L241" s="37">
        <f t="shared" si="54"/>
        <v>-0.010359741747379303</v>
      </c>
      <c r="M241" s="52">
        <f t="shared" si="55"/>
        <v>0.021762190386652946</v>
      </c>
      <c r="N241" s="56" t="e">
        <f t="shared" si="56"/>
        <v>#VALUE!</v>
      </c>
      <c r="O241" s="55" t="e">
        <f t="shared" si="57"/>
        <v>#VALUE!</v>
      </c>
      <c r="P241" s="55" t="e">
        <f t="shared" si="58"/>
        <v>#VALUE!</v>
      </c>
      <c r="Q241" s="78" t="e">
        <f t="shared" si="59"/>
        <v>#VALUE!</v>
      </c>
      <c r="R241" s="56" t="e">
        <f t="shared" si="60"/>
        <v>#VALUE!</v>
      </c>
      <c r="S241" s="55" t="e">
        <f t="shared" si="61"/>
        <v>#VALUE!</v>
      </c>
      <c r="T241" s="55" t="e">
        <f t="shared" si="62"/>
        <v>#VALUE!</v>
      </c>
      <c r="U241" s="57" t="e">
        <f t="shared" si="63"/>
        <v>#VALUE!</v>
      </c>
    </row>
    <row r="242" spans="1:21" ht="12.75">
      <c r="A242" s="6">
        <v>4218001640</v>
      </c>
      <c r="B242" s="5">
        <v>3480950.57</v>
      </c>
      <c r="C242" s="5">
        <v>5732230.6</v>
      </c>
      <c r="D242" s="5">
        <v>32480884.612</v>
      </c>
      <c r="E242" s="18">
        <v>5730377.926</v>
      </c>
      <c r="F242" s="22">
        <f t="shared" si="48"/>
        <v>5221739.268946274</v>
      </c>
      <c r="G242" s="8">
        <f t="shared" si="49"/>
        <v>5221305.287555925</v>
      </c>
      <c r="H242" s="8">
        <f t="shared" si="50"/>
        <v>32520913.055341233</v>
      </c>
      <c r="I242" s="8">
        <f t="shared" si="51"/>
        <v>838361.9121883695</v>
      </c>
      <c r="J242" s="8">
        <f t="shared" si="52"/>
        <v>838635.001785772</v>
      </c>
      <c r="K242" s="19">
        <f t="shared" si="53"/>
        <v>32534210.413839195</v>
      </c>
      <c r="L242" s="37">
        <f t="shared" si="54"/>
        <v>0.012208204716444016</v>
      </c>
      <c r="M242" s="52">
        <f t="shared" si="55"/>
        <v>0.04915417451411486</v>
      </c>
      <c r="N242" s="56" t="e">
        <f t="shared" si="56"/>
        <v>#VALUE!</v>
      </c>
      <c r="O242" s="55" t="e">
        <f t="shared" si="57"/>
        <v>#VALUE!</v>
      </c>
      <c r="P242" s="55" t="e">
        <f t="shared" si="58"/>
        <v>#VALUE!</v>
      </c>
      <c r="Q242" s="78" t="e">
        <f t="shared" si="59"/>
        <v>#VALUE!</v>
      </c>
      <c r="R242" s="56" t="e">
        <f t="shared" si="60"/>
        <v>#VALUE!</v>
      </c>
      <c r="S242" s="55" t="e">
        <f t="shared" si="61"/>
        <v>#VALUE!</v>
      </c>
      <c r="T242" s="55" t="e">
        <f t="shared" si="62"/>
        <v>#VALUE!</v>
      </c>
      <c r="U242" s="57" t="e">
        <f t="shared" si="63"/>
        <v>#VALUE!</v>
      </c>
    </row>
    <row r="243" spans="1:21" ht="12.75">
      <c r="A243" s="6">
        <v>4218001730</v>
      </c>
      <c r="B243" s="5">
        <v>3485539.84</v>
      </c>
      <c r="C243" s="5">
        <v>5733711.66</v>
      </c>
      <c r="D243" s="5">
        <v>32485472.118</v>
      </c>
      <c r="E243" s="18">
        <v>5731858.358</v>
      </c>
      <c r="F243" s="22">
        <f t="shared" si="48"/>
        <v>39538548.796664156</v>
      </c>
      <c r="G243" s="8">
        <f t="shared" si="49"/>
        <v>39537074.64866321</v>
      </c>
      <c r="H243" s="8">
        <f t="shared" si="50"/>
        <v>51602054.378263034</v>
      </c>
      <c r="I243" s="8">
        <f t="shared" si="51"/>
        <v>30294114.722921297</v>
      </c>
      <c r="J243" s="8">
        <f t="shared" si="52"/>
        <v>30305467.258429322</v>
      </c>
      <c r="K243" s="19">
        <f t="shared" si="53"/>
        <v>51623316.649016894</v>
      </c>
      <c r="L243" s="37">
        <f t="shared" si="54"/>
        <v>-0.0294884592294693</v>
      </c>
      <c r="M243" s="52">
        <f t="shared" si="55"/>
        <v>0.024782703258097172</v>
      </c>
      <c r="N243" s="56" t="e">
        <f t="shared" si="56"/>
        <v>#VALUE!</v>
      </c>
      <c r="O243" s="55" t="e">
        <f t="shared" si="57"/>
        <v>#VALUE!</v>
      </c>
      <c r="P243" s="55" t="e">
        <f t="shared" si="58"/>
        <v>#VALUE!</v>
      </c>
      <c r="Q243" s="78" t="e">
        <f t="shared" si="59"/>
        <v>#VALUE!</v>
      </c>
      <c r="R243" s="56" t="e">
        <f t="shared" si="60"/>
        <v>#VALUE!</v>
      </c>
      <c r="S243" s="55" t="e">
        <f t="shared" si="61"/>
        <v>#VALUE!</v>
      </c>
      <c r="T243" s="55" t="e">
        <f t="shared" si="62"/>
        <v>#VALUE!</v>
      </c>
      <c r="U243" s="57" t="e">
        <f t="shared" si="63"/>
        <v>#VALUE!</v>
      </c>
    </row>
    <row r="244" spans="1:21" ht="12.75">
      <c r="A244" s="6">
        <v>4218001830</v>
      </c>
      <c r="B244" s="5">
        <v>3482224.5</v>
      </c>
      <c r="C244" s="5">
        <v>5734126.29</v>
      </c>
      <c r="D244" s="5">
        <v>32482158.063</v>
      </c>
      <c r="E244" s="18">
        <v>5732272.849</v>
      </c>
      <c r="F244" s="22">
        <f t="shared" si="48"/>
        <v>16634866.236725751</v>
      </c>
      <c r="G244" s="8">
        <f t="shared" si="49"/>
        <v>16633988.363869978</v>
      </c>
      <c r="H244" s="8">
        <f t="shared" si="50"/>
        <v>57729869.74822653</v>
      </c>
      <c r="I244" s="8">
        <f t="shared" si="51"/>
        <v>4793084.977031845</v>
      </c>
      <c r="J244" s="8">
        <f t="shared" si="52"/>
        <v>4794786.828578258</v>
      </c>
      <c r="K244" s="19">
        <f t="shared" si="53"/>
        <v>57753415.366816394</v>
      </c>
      <c r="L244" s="37">
        <f t="shared" si="54"/>
        <v>0.010367538779973984</v>
      </c>
      <c r="M244" s="52">
        <f t="shared" si="55"/>
        <v>0.04436196759343147</v>
      </c>
      <c r="N244" s="56" t="e">
        <f t="shared" si="56"/>
        <v>#VALUE!</v>
      </c>
      <c r="O244" s="55" t="e">
        <f t="shared" si="57"/>
        <v>#VALUE!</v>
      </c>
      <c r="P244" s="55" t="e">
        <f t="shared" si="58"/>
        <v>#VALUE!</v>
      </c>
      <c r="Q244" s="78" t="e">
        <f t="shared" si="59"/>
        <v>#VALUE!</v>
      </c>
      <c r="R244" s="56" t="e">
        <f t="shared" si="60"/>
        <v>#VALUE!</v>
      </c>
      <c r="S244" s="55" t="e">
        <f t="shared" si="61"/>
        <v>#VALUE!</v>
      </c>
      <c r="T244" s="55" t="e">
        <f t="shared" si="62"/>
        <v>#VALUE!</v>
      </c>
      <c r="U244" s="57" t="e">
        <f t="shared" si="63"/>
        <v>#VALUE!</v>
      </c>
    </row>
    <row r="245" spans="1:21" ht="12.75">
      <c r="A245" s="6">
        <v>4218001901</v>
      </c>
      <c r="B245" s="5">
        <v>3480249.09</v>
      </c>
      <c r="C245" s="5">
        <v>5734434.74</v>
      </c>
      <c r="D245" s="5">
        <v>32480183.43</v>
      </c>
      <c r="E245" s="18">
        <v>5732581.199</v>
      </c>
      <c r="F245" s="22">
        <f t="shared" si="48"/>
        <v>1694608.6097207456</v>
      </c>
      <c r="G245" s="8">
        <f t="shared" si="49"/>
        <v>1693924.890308856</v>
      </c>
      <c r="H245" s="8">
        <f t="shared" si="50"/>
        <v>62511437.43482876</v>
      </c>
      <c r="I245" s="8">
        <f t="shared" si="51"/>
        <v>45920.23189884788</v>
      </c>
      <c r="J245" s="8">
        <f t="shared" si="52"/>
        <v>45920.276379239716</v>
      </c>
      <c r="K245" s="19">
        <f t="shared" si="53"/>
        <v>62536729.5208992</v>
      </c>
      <c r="L245" s="37">
        <f t="shared" si="54"/>
        <v>0.023612570017576218</v>
      </c>
      <c r="M245" s="52">
        <f t="shared" si="55"/>
        <v>0.048776764422655106</v>
      </c>
      <c r="N245" s="56" t="e">
        <f t="shared" si="56"/>
        <v>#VALUE!</v>
      </c>
      <c r="O245" s="55" t="e">
        <f t="shared" si="57"/>
        <v>#VALUE!</v>
      </c>
      <c r="P245" s="55" t="e">
        <f t="shared" si="58"/>
        <v>#VALUE!</v>
      </c>
      <c r="Q245" s="78" t="e">
        <f t="shared" si="59"/>
        <v>#VALUE!</v>
      </c>
      <c r="R245" s="56" t="e">
        <f t="shared" si="60"/>
        <v>#VALUE!</v>
      </c>
      <c r="S245" s="55" t="e">
        <f t="shared" si="61"/>
        <v>#VALUE!</v>
      </c>
      <c r="T245" s="55" t="e">
        <f t="shared" si="62"/>
        <v>#VALUE!</v>
      </c>
      <c r="U245" s="57" t="e">
        <f t="shared" si="63"/>
        <v>#VALUE!</v>
      </c>
    </row>
    <row r="246" spans="1:21" ht="12.75">
      <c r="A246" s="6">
        <v>4218002030</v>
      </c>
      <c r="B246" s="5">
        <v>3478178.51</v>
      </c>
      <c r="C246" s="5">
        <v>5735457.74</v>
      </c>
      <c r="D246" s="5">
        <v>32478113.699</v>
      </c>
      <c r="E246" s="18">
        <v>5733603.809</v>
      </c>
      <c r="F246" s="22">
        <f t="shared" si="48"/>
        <v>-16570975.067940658</v>
      </c>
      <c r="G246" s="8">
        <f t="shared" si="49"/>
        <v>-16571894.751698213</v>
      </c>
      <c r="H246" s="8">
        <f t="shared" si="50"/>
        <v>79731013.8418845</v>
      </c>
      <c r="I246" s="8">
        <f t="shared" si="51"/>
        <v>3444236.3332230407</v>
      </c>
      <c r="J246" s="8">
        <f t="shared" si="52"/>
        <v>3445811.9379806677</v>
      </c>
      <c r="K246" s="19">
        <f t="shared" si="53"/>
        <v>79763060.8693554</v>
      </c>
      <c r="L246" s="37">
        <f t="shared" si="54"/>
        <v>0.01254446804523468</v>
      </c>
      <c r="M246" s="52">
        <f t="shared" si="55"/>
        <v>0.0601832652464509</v>
      </c>
      <c r="N246" s="56" t="e">
        <f t="shared" si="56"/>
        <v>#VALUE!</v>
      </c>
      <c r="O246" s="55" t="e">
        <f t="shared" si="57"/>
        <v>#VALUE!</v>
      </c>
      <c r="P246" s="55" t="e">
        <f t="shared" si="58"/>
        <v>#VALUE!</v>
      </c>
      <c r="Q246" s="78" t="e">
        <f t="shared" si="59"/>
        <v>#VALUE!</v>
      </c>
      <c r="R246" s="56" t="e">
        <f t="shared" si="60"/>
        <v>#VALUE!</v>
      </c>
      <c r="S246" s="55" t="e">
        <f t="shared" si="61"/>
        <v>#VALUE!</v>
      </c>
      <c r="T246" s="55" t="e">
        <f t="shared" si="62"/>
        <v>#VALUE!</v>
      </c>
      <c r="U246" s="57" t="e">
        <f t="shared" si="63"/>
        <v>#VALUE!</v>
      </c>
    </row>
    <row r="247" spans="1:21" ht="12.75">
      <c r="A247" s="6">
        <v>4218002130</v>
      </c>
      <c r="B247" s="5">
        <v>3484442.89</v>
      </c>
      <c r="C247" s="5">
        <v>5735918.92</v>
      </c>
      <c r="D247" s="5">
        <v>32484375.61</v>
      </c>
      <c r="E247" s="18">
        <v>5734064.744</v>
      </c>
      <c r="F247" s="22">
        <f t="shared" si="48"/>
        <v>41386433.01529272</v>
      </c>
      <c r="G247" s="8">
        <f t="shared" si="49"/>
        <v>41384752.860731535</v>
      </c>
      <c r="H247" s="8">
        <f t="shared" si="50"/>
        <v>88177357.54577722</v>
      </c>
      <c r="I247" s="8">
        <f t="shared" si="51"/>
        <v>19424116.91386791</v>
      </c>
      <c r="J247" s="8">
        <f t="shared" si="52"/>
        <v>19431258.934934676</v>
      </c>
      <c r="K247" s="19">
        <f t="shared" si="53"/>
        <v>88213360.50642332</v>
      </c>
      <c r="L247" s="37">
        <f t="shared" si="54"/>
        <v>-0.004685558378696442</v>
      </c>
      <c r="M247" s="52">
        <f t="shared" si="55"/>
        <v>0.03559831157326698</v>
      </c>
      <c r="N247" s="56" t="e">
        <f t="shared" si="56"/>
        <v>#VALUE!</v>
      </c>
      <c r="O247" s="55" t="e">
        <f t="shared" si="57"/>
        <v>#VALUE!</v>
      </c>
      <c r="P247" s="55" t="e">
        <f t="shared" si="58"/>
        <v>#VALUE!</v>
      </c>
      <c r="Q247" s="78" t="e">
        <f t="shared" si="59"/>
        <v>#VALUE!</v>
      </c>
      <c r="R247" s="56" t="e">
        <f t="shared" si="60"/>
        <v>#VALUE!</v>
      </c>
      <c r="S247" s="55" t="e">
        <f t="shared" si="61"/>
        <v>#VALUE!</v>
      </c>
      <c r="T247" s="55" t="e">
        <f t="shared" si="62"/>
        <v>#VALUE!</v>
      </c>
      <c r="U247" s="57" t="e">
        <f t="shared" si="63"/>
        <v>#VALUE!</v>
      </c>
    </row>
    <row r="248" spans="1:21" ht="12.75">
      <c r="A248" s="6">
        <v>4218002202</v>
      </c>
      <c r="B248" s="5">
        <v>3486578.079</v>
      </c>
      <c r="C248" s="5">
        <v>5736681.872</v>
      </c>
      <c r="D248" s="5">
        <v>32486509.965</v>
      </c>
      <c r="E248" s="18">
        <v>5734827.365</v>
      </c>
      <c r="F248" s="22">
        <f t="shared" si="48"/>
        <v>66423050.6766725</v>
      </c>
      <c r="G248" s="8">
        <f t="shared" si="49"/>
        <v>66420725.44488784</v>
      </c>
      <c r="H248" s="8">
        <f t="shared" si="50"/>
        <v>103084757.98165564</v>
      </c>
      <c r="I248" s="8">
        <f t="shared" si="51"/>
        <v>42798443.71359193</v>
      </c>
      <c r="J248" s="8">
        <f t="shared" si="52"/>
        <v>42814502.27886521</v>
      </c>
      <c r="K248" s="19">
        <f t="shared" si="53"/>
        <v>103127046.90848893</v>
      </c>
      <c r="L248" s="37">
        <f t="shared" si="54"/>
        <v>-0.009782958775758743</v>
      </c>
      <c r="M248" s="52">
        <f t="shared" si="55"/>
        <v>0.033682036213576794</v>
      </c>
      <c r="N248" s="56" t="e">
        <f t="shared" si="56"/>
        <v>#VALUE!</v>
      </c>
      <c r="O248" s="55" t="e">
        <f t="shared" si="57"/>
        <v>#VALUE!</v>
      </c>
      <c r="P248" s="55" t="e">
        <f t="shared" si="58"/>
        <v>#VALUE!</v>
      </c>
      <c r="Q248" s="78" t="e">
        <f t="shared" si="59"/>
        <v>#VALUE!</v>
      </c>
      <c r="R248" s="56" t="e">
        <f t="shared" si="60"/>
        <v>#VALUE!</v>
      </c>
      <c r="S248" s="55" t="e">
        <f t="shared" si="61"/>
        <v>#VALUE!</v>
      </c>
      <c r="T248" s="55" t="e">
        <f t="shared" si="62"/>
        <v>#VALUE!</v>
      </c>
      <c r="U248" s="57" t="e">
        <f t="shared" si="63"/>
        <v>#VALUE!</v>
      </c>
    </row>
    <row r="249" spans="1:21" ht="12.75">
      <c r="A249" s="6">
        <v>4218002450</v>
      </c>
      <c r="B249" s="5">
        <v>3479149.51</v>
      </c>
      <c r="C249" s="5">
        <v>5737325.47</v>
      </c>
      <c r="D249" s="5">
        <v>32479084.301</v>
      </c>
      <c r="E249" s="18">
        <v>5735470.776</v>
      </c>
      <c r="F249" s="22">
        <f t="shared" si="48"/>
        <v>-9555152.729560494</v>
      </c>
      <c r="G249" s="8">
        <f t="shared" si="49"/>
        <v>-9556168.575091703</v>
      </c>
      <c r="H249" s="8">
        <f t="shared" si="50"/>
        <v>116565943.775988</v>
      </c>
      <c r="I249" s="8">
        <f t="shared" si="51"/>
        <v>783339.0035421071</v>
      </c>
      <c r="J249" s="8">
        <f t="shared" si="52"/>
        <v>783738.0854951721</v>
      </c>
      <c r="K249" s="19">
        <f t="shared" si="53"/>
        <v>116612932.19352752</v>
      </c>
      <c r="L249" s="37">
        <f t="shared" si="54"/>
        <v>0.049854014068841934</v>
      </c>
      <c r="M249" s="52">
        <f t="shared" si="55"/>
        <v>0.06667900271713734</v>
      </c>
      <c r="N249" s="56" t="e">
        <f t="shared" si="56"/>
        <v>#VALUE!</v>
      </c>
      <c r="O249" s="55" t="e">
        <f t="shared" si="57"/>
        <v>#VALUE!</v>
      </c>
      <c r="P249" s="55" t="e">
        <f t="shared" si="58"/>
        <v>#VALUE!</v>
      </c>
      <c r="Q249" s="78" t="e">
        <f t="shared" si="59"/>
        <v>#VALUE!</v>
      </c>
      <c r="R249" s="56" t="e">
        <f t="shared" si="60"/>
        <v>#VALUE!</v>
      </c>
      <c r="S249" s="55" t="e">
        <f t="shared" si="61"/>
        <v>#VALUE!</v>
      </c>
      <c r="T249" s="55" t="e">
        <f t="shared" si="62"/>
        <v>#VALUE!</v>
      </c>
      <c r="U249" s="57" t="e">
        <f t="shared" si="63"/>
        <v>#VALUE!</v>
      </c>
    </row>
    <row r="250" spans="1:21" ht="12.75">
      <c r="A250" s="6">
        <v>4218002640</v>
      </c>
      <c r="B250" s="5">
        <v>3485412.92</v>
      </c>
      <c r="C250" s="5">
        <v>5738284.47</v>
      </c>
      <c r="D250" s="5">
        <v>32485345.321</v>
      </c>
      <c r="E250" s="18">
        <v>5736429.358</v>
      </c>
      <c r="F250" s="22">
        <f t="shared" si="48"/>
        <v>63211774.427344546</v>
      </c>
      <c r="G250" s="8">
        <f t="shared" si="49"/>
        <v>63208925.35477426</v>
      </c>
      <c r="H250" s="8">
        <f t="shared" si="50"/>
        <v>138188533.49575377</v>
      </c>
      <c r="I250" s="8">
        <f t="shared" si="51"/>
        <v>28913747.257066187</v>
      </c>
      <c r="J250" s="8">
        <f t="shared" si="52"/>
        <v>28924176.548420485</v>
      </c>
      <c r="K250" s="19">
        <f t="shared" si="53"/>
        <v>138244609.53310576</v>
      </c>
      <c r="L250" s="37">
        <f t="shared" si="54"/>
        <v>-0.03914913535118103</v>
      </c>
      <c r="M250" s="52">
        <f t="shared" si="55"/>
        <v>0.017027132213115692</v>
      </c>
      <c r="N250" s="56" t="e">
        <f t="shared" si="56"/>
        <v>#VALUE!</v>
      </c>
      <c r="O250" s="55" t="e">
        <f t="shared" si="57"/>
        <v>#VALUE!</v>
      </c>
      <c r="P250" s="55" t="e">
        <f t="shared" si="58"/>
        <v>#VALUE!</v>
      </c>
      <c r="Q250" s="78" t="e">
        <f t="shared" si="59"/>
        <v>#VALUE!</v>
      </c>
      <c r="R250" s="56" t="e">
        <f t="shared" si="60"/>
        <v>#VALUE!</v>
      </c>
      <c r="S250" s="55" t="e">
        <f t="shared" si="61"/>
        <v>#VALUE!</v>
      </c>
      <c r="T250" s="55" t="e">
        <f t="shared" si="62"/>
        <v>#VALUE!</v>
      </c>
      <c r="U250" s="57" t="e">
        <f t="shared" si="63"/>
        <v>#VALUE!</v>
      </c>
    </row>
    <row r="251" spans="1:21" ht="12.75">
      <c r="A251" s="6">
        <v>4218002702</v>
      </c>
      <c r="B251" s="5">
        <v>3487755.95</v>
      </c>
      <c r="C251" s="5">
        <v>5738404.15</v>
      </c>
      <c r="D251" s="5">
        <v>32487687.401</v>
      </c>
      <c r="E251" s="18">
        <v>5736548.959</v>
      </c>
      <c r="F251" s="22">
        <f t="shared" si="48"/>
        <v>91673079.49667026</v>
      </c>
      <c r="G251" s="8">
        <f t="shared" si="49"/>
        <v>91669961.51678944</v>
      </c>
      <c r="H251" s="8">
        <f t="shared" si="50"/>
        <v>141015681.9646955</v>
      </c>
      <c r="I251" s="8">
        <f t="shared" si="51"/>
        <v>59593851.921301015</v>
      </c>
      <c r="J251" s="8">
        <f t="shared" si="52"/>
        <v>59616159.92682007</v>
      </c>
      <c r="K251" s="19">
        <f t="shared" si="53"/>
        <v>141073267.10672072</v>
      </c>
      <c r="L251" s="37">
        <f t="shared" si="54"/>
        <v>-0.019785184413194656</v>
      </c>
      <c r="M251" s="52">
        <f t="shared" si="55"/>
        <v>0.016209671273827553</v>
      </c>
      <c r="N251" s="56" t="e">
        <f t="shared" si="56"/>
        <v>#VALUE!</v>
      </c>
      <c r="O251" s="55" t="e">
        <f t="shared" si="57"/>
        <v>#VALUE!</v>
      </c>
      <c r="P251" s="55" t="e">
        <f t="shared" si="58"/>
        <v>#VALUE!</v>
      </c>
      <c r="Q251" s="78" t="e">
        <f t="shared" si="59"/>
        <v>#VALUE!</v>
      </c>
      <c r="R251" s="56" t="e">
        <f t="shared" si="60"/>
        <v>#VALUE!</v>
      </c>
      <c r="S251" s="55" t="e">
        <f t="shared" si="61"/>
        <v>#VALUE!</v>
      </c>
      <c r="T251" s="55" t="e">
        <f t="shared" si="62"/>
        <v>#VALUE!</v>
      </c>
      <c r="U251" s="57" t="e">
        <f t="shared" si="63"/>
        <v>#VALUE!</v>
      </c>
    </row>
    <row r="252" spans="1:21" ht="12.75">
      <c r="A252" s="6">
        <v>4218002820</v>
      </c>
      <c r="B252" s="5">
        <v>3482315.97</v>
      </c>
      <c r="C252" s="5">
        <v>5739273.73</v>
      </c>
      <c r="D252" s="5">
        <v>32482249.544</v>
      </c>
      <c r="E252" s="18">
        <v>5737418.26</v>
      </c>
      <c r="F252" s="22">
        <f t="shared" si="48"/>
        <v>29068324.7714674</v>
      </c>
      <c r="G252" s="8">
        <f t="shared" si="49"/>
        <v>29066395.41654708</v>
      </c>
      <c r="H252" s="8">
        <f t="shared" si="50"/>
        <v>162420824.52792105</v>
      </c>
      <c r="I252" s="8">
        <f t="shared" si="51"/>
        <v>5201989.488477427</v>
      </c>
      <c r="J252" s="8">
        <f t="shared" si="52"/>
        <v>5203737.338331707</v>
      </c>
      <c r="K252" s="19">
        <f t="shared" si="53"/>
        <v>162486182.05591792</v>
      </c>
      <c r="L252" s="37">
        <f t="shared" si="54"/>
        <v>0.03370692953467369</v>
      </c>
      <c r="M252" s="52">
        <f t="shared" si="55"/>
        <v>0.02396275196224451</v>
      </c>
      <c r="N252" s="56" t="e">
        <f t="shared" si="56"/>
        <v>#VALUE!</v>
      </c>
      <c r="O252" s="55" t="e">
        <f t="shared" si="57"/>
        <v>#VALUE!</v>
      </c>
      <c r="P252" s="55" t="e">
        <f t="shared" si="58"/>
        <v>#VALUE!</v>
      </c>
      <c r="Q252" s="78" t="e">
        <f t="shared" si="59"/>
        <v>#VALUE!</v>
      </c>
      <c r="R252" s="56" t="e">
        <f t="shared" si="60"/>
        <v>#VALUE!</v>
      </c>
      <c r="S252" s="55" t="e">
        <f t="shared" si="61"/>
        <v>#VALUE!</v>
      </c>
      <c r="T252" s="55" t="e">
        <f t="shared" si="62"/>
        <v>#VALUE!</v>
      </c>
      <c r="U252" s="57" t="e">
        <f t="shared" si="63"/>
        <v>#VALUE!</v>
      </c>
    </row>
    <row r="253" spans="1:21" ht="12.75">
      <c r="A253" s="6">
        <v>4218002905</v>
      </c>
      <c r="B253" s="5">
        <v>3483516.7</v>
      </c>
      <c r="C253" s="5">
        <v>5731663.22</v>
      </c>
      <c r="D253" s="5">
        <v>32483449.736</v>
      </c>
      <c r="E253" s="18">
        <v>5729810.75</v>
      </c>
      <c r="F253" s="22">
        <f t="shared" si="48"/>
        <v>17878069.974760547</v>
      </c>
      <c r="G253" s="8">
        <f t="shared" si="49"/>
        <v>17877362.041132215</v>
      </c>
      <c r="H253" s="8">
        <f t="shared" si="50"/>
        <v>26372672.46511638</v>
      </c>
      <c r="I253" s="8">
        <f t="shared" si="51"/>
        <v>12119087.663878107</v>
      </c>
      <c r="J253" s="8">
        <f t="shared" si="52"/>
        <v>12123628.784434142</v>
      </c>
      <c r="K253" s="19">
        <f t="shared" si="53"/>
        <v>26383599.254174672</v>
      </c>
      <c r="L253" s="37">
        <f t="shared" si="54"/>
        <v>-0.010639701038599014</v>
      </c>
      <c r="M253" s="52">
        <f t="shared" si="55"/>
        <v>0.035648880526423454</v>
      </c>
      <c r="N253" s="56" t="e">
        <f t="shared" si="56"/>
        <v>#VALUE!</v>
      </c>
      <c r="O253" s="55" t="e">
        <f t="shared" si="57"/>
        <v>#VALUE!</v>
      </c>
      <c r="P253" s="55" t="e">
        <f t="shared" si="58"/>
        <v>#VALUE!</v>
      </c>
      <c r="Q253" s="78" t="e">
        <f t="shared" si="59"/>
        <v>#VALUE!</v>
      </c>
      <c r="R253" s="56" t="e">
        <f t="shared" si="60"/>
        <v>#VALUE!</v>
      </c>
      <c r="S253" s="55" t="e">
        <f t="shared" si="61"/>
        <v>#VALUE!</v>
      </c>
      <c r="T253" s="55" t="e">
        <f t="shared" si="62"/>
        <v>#VALUE!</v>
      </c>
      <c r="U253" s="57" t="e">
        <f t="shared" si="63"/>
        <v>#VALUE!</v>
      </c>
    </row>
    <row r="254" spans="1:21" ht="12.75">
      <c r="A254" s="6">
        <v>4218003020</v>
      </c>
      <c r="B254" s="5">
        <v>3482109.76</v>
      </c>
      <c r="C254" s="5">
        <v>5737069.28</v>
      </c>
      <c r="D254" s="5">
        <v>32482043.404</v>
      </c>
      <c r="E254" s="18">
        <v>5735214.665</v>
      </c>
      <c r="F254" s="22">
        <f t="shared" si="48"/>
        <v>21868045.60316446</v>
      </c>
      <c r="G254" s="8">
        <f t="shared" si="49"/>
        <v>21866520.59123473</v>
      </c>
      <c r="H254" s="8">
        <f t="shared" si="50"/>
        <v>111100462.83032608</v>
      </c>
      <c r="I254" s="8">
        <f t="shared" si="51"/>
        <v>4304015.098496348</v>
      </c>
      <c r="J254" s="8">
        <f t="shared" si="52"/>
        <v>4305459.701475926</v>
      </c>
      <c r="K254" s="19">
        <f t="shared" si="53"/>
        <v>111145503.63035119</v>
      </c>
      <c r="L254" s="37">
        <f t="shared" si="54"/>
        <v>0.015463903546333313</v>
      </c>
      <c r="M254" s="52">
        <f t="shared" si="55"/>
        <v>0.048936765640974045</v>
      </c>
      <c r="N254" s="56" t="e">
        <f t="shared" si="56"/>
        <v>#VALUE!</v>
      </c>
      <c r="O254" s="55" t="e">
        <f t="shared" si="57"/>
        <v>#VALUE!</v>
      </c>
      <c r="P254" s="55" t="e">
        <f t="shared" si="58"/>
        <v>#VALUE!</v>
      </c>
      <c r="Q254" s="78" t="e">
        <f t="shared" si="59"/>
        <v>#VALUE!</v>
      </c>
      <c r="R254" s="56" t="e">
        <f t="shared" si="60"/>
        <v>#VALUE!</v>
      </c>
      <c r="S254" s="55" t="e">
        <f t="shared" si="61"/>
        <v>#VALUE!</v>
      </c>
      <c r="T254" s="55" t="e">
        <f t="shared" si="62"/>
        <v>#VALUE!</v>
      </c>
      <c r="U254" s="57" t="e">
        <f t="shared" si="63"/>
        <v>#VALUE!</v>
      </c>
    </row>
    <row r="255" spans="1:21" ht="12.75">
      <c r="A255" s="6">
        <v>4218003120</v>
      </c>
      <c r="B255" s="5">
        <v>3483271.14</v>
      </c>
      <c r="C255" s="5">
        <v>5737281.11</v>
      </c>
      <c r="D255" s="5">
        <v>32483204.328</v>
      </c>
      <c r="E255" s="18">
        <v>5735426.4</v>
      </c>
      <c r="F255" s="22">
        <f t="shared" si="48"/>
        <v>34792462.66565615</v>
      </c>
      <c r="G255" s="8">
        <f t="shared" si="49"/>
        <v>34790719.933854096</v>
      </c>
      <c r="H255" s="8">
        <f t="shared" si="50"/>
        <v>115609867.723346</v>
      </c>
      <c r="I255" s="8">
        <f t="shared" si="51"/>
        <v>10470168.751568265</v>
      </c>
      <c r="J255" s="8">
        <f t="shared" si="52"/>
        <v>10473897.687207151</v>
      </c>
      <c r="K255" s="19">
        <f t="shared" si="53"/>
        <v>115656835.18809998</v>
      </c>
      <c r="L255" s="37">
        <f t="shared" si="54"/>
        <v>0.012267161160707474</v>
      </c>
      <c r="M255" s="52">
        <f t="shared" si="55"/>
        <v>0.04369119834154844</v>
      </c>
      <c r="N255" s="56" t="e">
        <f t="shared" si="56"/>
        <v>#VALUE!</v>
      </c>
      <c r="O255" s="55" t="e">
        <f t="shared" si="57"/>
        <v>#VALUE!</v>
      </c>
      <c r="P255" s="55" t="e">
        <f t="shared" si="58"/>
        <v>#VALUE!</v>
      </c>
      <c r="Q255" s="78" t="e">
        <f t="shared" si="59"/>
        <v>#VALUE!</v>
      </c>
      <c r="R255" s="56" t="e">
        <f t="shared" si="60"/>
        <v>#VALUE!</v>
      </c>
      <c r="S255" s="55" t="e">
        <f t="shared" si="61"/>
        <v>#VALUE!</v>
      </c>
      <c r="T255" s="55" t="e">
        <f t="shared" si="62"/>
        <v>#VALUE!</v>
      </c>
      <c r="U255" s="57" t="e">
        <f t="shared" si="63"/>
        <v>#VALUE!</v>
      </c>
    </row>
    <row r="256" spans="1:21" ht="12.75">
      <c r="A256" s="6">
        <v>4218005201</v>
      </c>
      <c r="B256" s="5">
        <v>3482471.35</v>
      </c>
      <c r="C256" s="5">
        <v>5731282.66</v>
      </c>
      <c r="D256" s="5">
        <v>32482404.796</v>
      </c>
      <c r="E256" s="18">
        <v>5729430.351</v>
      </c>
      <c r="F256" s="22">
        <f t="shared" si="48"/>
        <v>11583825.788448399</v>
      </c>
      <c r="G256" s="8">
        <f t="shared" si="49"/>
        <v>11583287.632745989</v>
      </c>
      <c r="H256" s="8">
        <f t="shared" si="50"/>
        <v>22609583.208500013</v>
      </c>
      <c r="I256" s="8">
        <f t="shared" si="51"/>
        <v>5934597.942733162</v>
      </c>
      <c r="J256" s="8">
        <f t="shared" si="52"/>
        <v>5936776.7243403625</v>
      </c>
      <c r="K256" s="19">
        <f t="shared" si="53"/>
        <v>22618934.73241893</v>
      </c>
      <c r="L256" s="37">
        <f t="shared" si="54"/>
        <v>-0.009929392486810684</v>
      </c>
      <c r="M256" s="52">
        <f t="shared" si="55"/>
        <v>0.040436869487166405</v>
      </c>
      <c r="N256" s="56" t="e">
        <f t="shared" si="56"/>
        <v>#VALUE!</v>
      </c>
      <c r="O256" s="55" t="e">
        <f t="shared" si="57"/>
        <v>#VALUE!</v>
      </c>
      <c r="P256" s="55" t="e">
        <f t="shared" si="58"/>
        <v>#VALUE!</v>
      </c>
      <c r="Q256" s="78" t="e">
        <f t="shared" si="59"/>
        <v>#VALUE!</v>
      </c>
      <c r="R256" s="56" t="e">
        <f t="shared" si="60"/>
        <v>#VALUE!</v>
      </c>
      <c r="S256" s="55" t="e">
        <f t="shared" si="61"/>
        <v>#VALUE!</v>
      </c>
      <c r="T256" s="55" t="e">
        <f t="shared" si="62"/>
        <v>#VALUE!</v>
      </c>
      <c r="U256" s="57" t="e">
        <f t="shared" si="63"/>
        <v>#VALUE!</v>
      </c>
    </row>
    <row r="257" spans="1:21" ht="12.75">
      <c r="A257" s="6">
        <v>4218005301</v>
      </c>
      <c r="B257" s="5">
        <v>3483055.75</v>
      </c>
      <c r="C257" s="5">
        <v>5732272.7</v>
      </c>
      <c r="D257" s="5">
        <v>32482988.986</v>
      </c>
      <c r="E257" s="18">
        <v>5730420.001</v>
      </c>
      <c r="F257" s="22">
        <f t="shared" si="48"/>
        <v>17351964.796002667</v>
      </c>
      <c r="G257" s="8">
        <f t="shared" si="49"/>
        <v>17351191.32956122</v>
      </c>
      <c r="H257" s="8">
        <f t="shared" si="50"/>
        <v>33002710.094414216</v>
      </c>
      <c r="I257" s="8">
        <f t="shared" si="51"/>
        <v>9122804.165413404</v>
      </c>
      <c r="J257" s="8">
        <f t="shared" si="52"/>
        <v>9126139.921456005</v>
      </c>
      <c r="K257" s="19">
        <f t="shared" si="53"/>
        <v>33016249.249403734</v>
      </c>
      <c r="L257" s="37">
        <f t="shared" si="54"/>
        <v>-0.018854524940252304</v>
      </c>
      <c r="M257" s="52">
        <f t="shared" si="55"/>
        <v>0.02847390901297331</v>
      </c>
      <c r="N257" s="56" t="e">
        <f t="shared" si="56"/>
        <v>#VALUE!</v>
      </c>
      <c r="O257" s="55" t="e">
        <f t="shared" si="57"/>
        <v>#VALUE!</v>
      </c>
      <c r="P257" s="55" t="e">
        <f t="shared" si="58"/>
        <v>#VALUE!</v>
      </c>
      <c r="Q257" s="78" t="e">
        <f t="shared" si="59"/>
        <v>#VALUE!</v>
      </c>
      <c r="R257" s="56" t="e">
        <f t="shared" si="60"/>
        <v>#VALUE!</v>
      </c>
      <c r="S257" s="55" t="e">
        <f t="shared" si="61"/>
        <v>#VALUE!</v>
      </c>
      <c r="T257" s="55" t="e">
        <f t="shared" si="62"/>
        <v>#VALUE!</v>
      </c>
      <c r="U257" s="57" t="e">
        <f t="shared" si="63"/>
        <v>#VALUE!</v>
      </c>
    </row>
    <row r="258" spans="1:21" ht="12.75">
      <c r="A258" s="6">
        <v>4218005540</v>
      </c>
      <c r="B258" s="5">
        <v>3480516.6</v>
      </c>
      <c r="C258" s="5">
        <v>5730229.42</v>
      </c>
      <c r="D258" s="5">
        <v>32480450.811</v>
      </c>
      <c r="E258" s="18">
        <v>5728377.55</v>
      </c>
      <c r="F258" s="22">
        <f aca="true" t="shared" si="64" ref="F258:F321">($C258-$C$927)*($D258-$D$927)</f>
        <v>1783481.5205062018</v>
      </c>
      <c r="G258" s="8">
        <f aca="true" t="shared" si="65" ref="G258:G321">($B258-$B$927)*($E258-$E$927)</f>
        <v>1783224.091119662</v>
      </c>
      <c r="H258" s="8">
        <f aca="true" t="shared" si="66" ref="H258:H321">($C258-$C$927)*($E258-$E$927)</f>
        <v>13704308.433882814</v>
      </c>
      <c r="I258" s="8">
        <f aca="true" t="shared" si="67" ref="I258:I321">($B258-$B$927)*($D258-$D$927)</f>
        <v>232069.1502805226</v>
      </c>
      <c r="J258" s="8">
        <f aca="true" t="shared" si="68" ref="J258:J321">($B258-$B$927)^2</f>
        <v>232131.40250959023</v>
      </c>
      <c r="K258" s="19">
        <f aca="true" t="shared" si="69" ref="K258:K321">($C258-$C$927)^2</f>
        <v>13709963.504616847</v>
      </c>
      <c r="L258" s="37">
        <f t="shared" si="54"/>
        <v>-0.011616900563240051</v>
      </c>
      <c r="M258" s="52">
        <f t="shared" si="55"/>
        <v>0.04737783130258322</v>
      </c>
      <c r="N258" s="56" t="e">
        <f t="shared" si="56"/>
        <v>#VALUE!</v>
      </c>
      <c r="O258" s="55" t="e">
        <f t="shared" si="57"/>
        <v>#VALUE!</v>
      </c>
      <c r="P258" s="55" t="e">
        <f t="shared" si="58"/>
        <v>#VALUE!</v>
      </c>
      <c r="Q258" s="78" t="e">
        <f t="shared" si="59"/>
        <v>#VALUE!</v>
      </c>
      <c r="R258" s="56" t="e">
        <f t="shared" si="60"/>
        <v>#VALUE!</v>
      </c>
      <c r="S258" s="55" t="e">
        <f t="shared" si="61"/>
        <v>#VALUE!</v>
      </c>
      <c r="T258" s="55" t="e">
        <f t="shared" si="62"/>
        <v>#VALUE!</v>
      </c>
      <c r="U258" s="57" t="e">
        <f t="shared" si="63"/>
        <v>#VALUE!</v>
      </c>
    </row>
    <row r="259" spans="1:21" ht="12.75">
      <c r="A259" s="6">
        <v>4218005620</v>
      </c>
      <c r="B259" s="5">
        <v>3484543.94</v>
      </c>
      <c r="C259" s="5">
        <v>5730568.72</v>
      </c>
      <c r="D259" s="5">
        <v>32484476.552</v>
      </c>
      <c r="E259" s="18">
        <v>5728716.674</v>
      </c>
      <c r="F259" s="22">
        <f t="shared" si="64"/>
        <v>18218944.66932913</v>
      </c>
      <c r="G259" s="8">
        <f t="shared" si="65"/>
        <v>18218249.731043458</v>
      </c>
      <c r="H259" s="8">
        <f t="shared" si="66"/>
        <v>16330853.36528368</v>
      </c>
      <c r="I259" s="8">
        <f t="shared" si="67"/>
        <v>20324552.330345128</v>
      </c>
      <c r="J259" s="8">
        <f t="shared" si="68"/>
        <v>20332345.060516834</v>
      </c>
      <c r="K259" s="19">
        <f t="shared" si="69"/>
        <v>16337738.03502099</v>
      </c>
      <c r="L259" s="37">
        <f aca="true" t="shared" si="70" ref="L259:L322">$D$927+$B$929*($C259-$C$927)+$B$930*($B259-$B$927)-$D259</f>
        <v>-0.010414034128189087</v>
      </c>
      <c r="M259" s="52">
        <f aca="true" t="shared" si="71" ref="M259:M322">$E$927+$B$930*($C259-$C$927)-$B$929*($B259-$B$927)-$E259</f>
        <v>0.033029220066964626</v>
      </c>
      <c r="N259" s="56" t="e">
        <f aca="true" t="shared" si="72" ref="N259:N322">SQRT(($E$929-$D259)^2+($E$930-$E259)^2)</f>
        <v>#VALUE!</v>
      </c>
      <c r="O259" s="55" t="e">
        <f aca="true" t="shared" si="73" ref="O259:O322">(1/(N259^2))*1000000000</f>
        <v>#VALUE!</v>
      </c>
      <c r="P259" s="55" t="e">
        <f aca="true" t="shared" si="74" ref="P259:P322">L259*O259</f>
        <v>#VALUE!</v>
      </c>
      <c r="Q259" s="78" t="e">
        <f aca="true" t="shared" si="75" ref="Q259:Q322">M259*O259</f>
        <v>#VALUE!</v>
      </c>
      <c r="R259" s="56" t="e">
        <f aca="true" t="shared" si="76" ref="R259:R322">SQRT(($E$932-$B259)^2+($E$933-$C259)^2)</f>
        <v>#VALUE!</v>
      </c>
      <c r="S259" s="55" t="e">
        <f aca="true" t="shared" si="77" ref="S259:S322">(1/(R259^2))*1000000000</f>
        <v>#VALUE!</v>
      </c>
      <c r="T259" s="55" t="e">
        <f aca="true" t="shared" si="78" ref="T259:T322">S259*L259</f>
        <v>#VALUE!</v>
      </c>
      <c r="U259" s="57" t="e">
        <f aca="true" t="shared" si="79" ref="U259:U322">S259*M259</f>
        <v>#VALUE!</v>
      </c>
    </row>
    <row r="260" spans="1:21" ht="12.75">
      <c r="A260" s="6">
        <v>4218005730</v>
      </c>
      <c r="B260" s="5">
        <v>3483514.83</v>
      </c>
      <c r="C260" s="5">
        <v>5730788.44</v>
      </c>
      <c r="D260" s="5">
        <v>32483447.857</v>
      </c>
      <c r="E260" s="18">
        <v>5728936.311</v>
      </c>
      <c r="F260" s="22">
        <f t="shared" si="64"/>
        <v>14825306.474082554</v>
      </c>
      <c r="G260" s="8">
        <f t="shared" si="65"/>
        <v>14824686.66951602</v>
      </c>
      <c r="H260" s="8">
        <f t="shared" si="66"/>
        <v>18154617.344126727</v>
      </c>
      <c r="I260" s="8">
        <f t="shared" si="67"/>
        <v>12106039.972741328</v>
      </c>
      <c r="J260" s="8">
        <f t="shared" si="68"/>
        <v>12110609.974702619</v>
      </c>
      <c r="K260" s="19">
        <f t="shared" si="69"/>
        <v>18162229.981989928</v>
      </c>
      <c r="L260" s="37">
        <f t="shared" si="70"/>
        <v>-0.012916646897792816</v>
      </c>
      <c r="M260" s="52">
        <f t="shared" si="71"/>
        <v>0.042745442129671574</v>
      </c>
      <c r="N260" s="56" t="e">
        <f t="shared" si="72"/>
        <v>#VALUE!</v>
      </c>
      <c r="O260" s="55" t="e">
        <f t="shared" si="73"/>
        <v>#VALUE!</v>
      </c>
      <c r="P260" s="55" t="e">
        <f t="shared" si="74"/>
        <v>#VALUE!</v>
      </c>
      <c r="Q260" s="78" t="e">
        <f t="shared" si="75"/>
        <v>#VALUE!</v>
      </c>
      <c r="R260" s="56" t="e">
        <f t="shared" si="76"/>
        <v>#VALUE!</v>
      </c>
      <c r="S260" s="55" t="e">
        <f t="shared" si="77"/>
        <v>#VALUE!</v>
      </c>
      <c r="T260" s="55" t="e">
        <f t="shared" si="78"/>
        <v>#VALUE!</v>
      </c>
      <c r="U260" s="57" t="e">
        <f t="shared" si="79"/>
        <v>#VALUE!</v>
      </c>
    </row>
    <row r="261" spans="1:21" ht="12.75">
      <c r="A261" s="6">
        <v>4218006004</v>
      </c>
      <c r="B261" s="5">
        <v>3480650.56</v>
      </c>
      <c r="C261" s="5">
        <v>5737947.316</v>
      </c>
      <c r="D261" s="5">
        <v>32480584.815</v>
      </c>
      <c r="E261" s="18">
        <v>5736092.381</v>
      </c>
      <c r="F261" s="22">
        <f t="shared" si="64"/>
        <v>7031373.020312293</v>
      </c>
      <c r="G261" s="8">
        <f t="shared" si="65"/>
        <v>7029518.3955</v>
      </c>
      <c r="H261" s="8">
        <f t="shared" si="66"/>
        <v>130377493.02248608</v>
      </c>
      <c r="I261" s="8">
        <f t="shared" si="67"/>
        <v>379108.11786650174</v>
      </c>
      <c r="J261" s="8">
        <f t="shared" si="68"/>
        <v>379160.58529381355</v>
      </c>
      <c r="K261" s="19">
        <f t="shared" si="69"/>
        <v>130429939.63162854</v>
      </c>
      <c r="L261" s="37">
        <f t="shared" si="70"/>
        <v>-0.0028614960610866547</v>
      </c>
      <c r="M261" s="52">
        <f t="shared" si="71"/>
        <v>0.03962232731282711</v>
      </c>
      <c r="N261" s="56" t="e">
        <f t="shared" si="72"/>
        <v>#VALUE!</v>
      </c>
      <c r="O261" s="55" t="e">
        <f t="shared" si="73"/>
        <v>#VALUE!</v>
      </c>
      <c r="P261" s="55" t="e">
        <f t="shared" si="74"/>
        <v>#VALUE!</v>
      </c>
      <c r="Q261" s="78" t="e">
        <f t="shared" si="75"/>
        <v>#VALUE!</v>
      </c>
      <c r="R261" s="56" t="e">
        <f t="shared" si="76"/>
        <v>#VALUE!</v>
      </c>
      <c r="S261" s="55" t="e">
        <f t="shared" si="77"/>
        <v>#VALUE!</v>
      </c>
      <c r="T261" s="55" t="e">
        <f t="shared" si="78"/>
        <v>#VALUE!</v>
      </c>
      <c r="U261" s="57" t="e">
        <f t="shared" si="79"/>
        <v>#VALUE!</v>
      </c>
    </row>
    <row r="262" spans="1:21" ht="12.75">
      <c r="A262" s="6">
        <v>4218007100</v>
      </c>
      <c r="B262" s="5">
        <v>3481518.729</v>
      </c>
      <c r="C262" s="5">
        <v>5740337.868</v>
      </c>
      <c r="D262" s="5">
        <v>32481452.644</v>
      </c>
      <c r="E262" s="18">
        <v>5738481.97</v>
      </c>
      <c r="F262" s="22">
        <f t="shared" si="64"/>
        <v>20488888.000181437</v>
      </c>
      <c r="G262" s="8">
        <f t="shared" si="65"/>
        <v>20486516.955047924</v>
      </c>
      <c r="H262" s="8">
        <f t="shared" si="66"/>
        <v>190670995.5218618</v>
      </c>
      <c r="I262" s="8">
        <f t="shared" si="67"/>
        <v>2201414.7996498407</v>
      </c>
      <c r="J262" s="8">
        <f t="shared" si="68"/>
        <v>2202045.777564601</v>
      </c>
      <c r="K262" s="19">
        <f t="shared" si="69"/>
        <v>190747720.35789812</v>
      </c>
      <c r="L262" s="37">
        <f t="shared" si="70"/>
        <v>0.02454851195216179</v>
      </c>
      <c r="M262" s="52">
        <f t="shared" si="71"/>
        <v>0.03950271848589182</v>
      </c>
      <c r="N262" s="56" t="e">
        <f t="shared" si="72"/>
        <v>#VALUE!</v>
      </c>
      <c r="O262" s="55" t="e">
        <f t="shared" si="73"/>
        <v>#VALUE!</v>
      </c>
      <c r="P262" s="55" t="e">
        <f t="shared" si="74"/>
        <v>#VALUE!</v>
      </c>
      <c r="Q262" s="78" t="e">
        <f t="shared" si="75"/>
        <v>#VALUE!</v>
      </c>
      <c r="R262" s="56" t="e">
        <f t="shared" si="76"/>
        <v>#VALUE!</v>
      </c>
      <c r="S262" s="55" t="e">
        <f t="shared" si="77"/>
        <v>#VALUE!</v>
      </c>
      <c r="T262" s="55" t="e">
        <f t="shared" si="78"/>
        <v>#VALUE!</v>
      </c>
      <c r="U262" s="57" t="e">
        <f t="shared" si="79"/>
        <v>#VALUE!</v>
      </c>
    </row>
    <row r="263" spans="1:21" ht="12.75">
      <c r="A263" s="6">
        <v>4218007540</v>
      </c>
      <c r="B263" s="5">
        <v>3477581.709</v>
      </c>
      <c r="C263" s="5">
        <v>5740049.614</v>
      </c>
      <c r="D263" s="5">
        <v>32477517.182</v>
      </c>
      <c r="E263" s="18">
        <v>5738193.874</v>
      </c>
      <c r="F263" s="22">
        <f t="shared" si="64"/>
        <v>-33157560.777355354</v>
      </c>
      <c r="G263" s="8">
        <f t="shared" si="65"/>
        <v>-33159639.3769937</v>
      </c>
      <c r="H263" s="8">
        <f t="shared" si="66"/>
        <v>182795588.38055405</v>
      </c>
      <c r="I263" s="8">
        <f t="shared" si="67"/>
        <v>6014875.784140201</v>
      </c>
      <c r="J263" s="8">
        <f t="shared" si="68"/>
        <v>6017654.626862913</v>
      </c>
      <c r="K263" s="19">
        <f t="shared" si="69"/>
        <v>182868575.26692286</v>
      </c>
      <c r="L263" s="37">
        <f t="shared" si="70"/>
        <v>0.029109209775924683</v>
      </c>
      <c r="M263" s="52">
        <f t="shared" si="71"/>
        <v>0.05029921047389507</v>
      </c>
      <c r="N263" s="56" t="e">
        <f t="shared" si="72"/>
        <v>#VALUE!</v>
      </c>
      <c r="O263" s="55" t="e">
        <f t="shared" si="73"/>
        <v>#VALUE!</v>
      </c>
      <c r="P263" s="55" t="e">
        <f t="shared" si="74"/>
        <v>#VALUE!</v>
      </c>
      <c r="Q263" s="78" t="e">
        <f t="shared" si="75"/>
        <v>#VALUE!</v>
      </c>
      <c r="R263" s="56" t="e">
        <f t="shared" si="76"/>
        <v>#VALUE!</v>
      </c>
      <c r="S263" s="55" t="e">
        <f t="shared" si="77"/>
        <v>#VALUE!</v>
      </c>
      <c r="T263" s="55" t="e">
        <f t="shared" si="78"/>
        <v>#VALUE!</v>
      </c>
      <c r="U263" s="57" t="e">
        <f t="shared" si="79"/>
        <v>#VALUE!</v>
      </c>
    </row>
    <row r="264" spans="1:21" ht="12.75">
      <c r="A264" s="6">
        <v>4218007620</v>
      </c>
      <c r="B264" s="5">
        <v>3488392</v>
      </c>
      <c r="C264" s="5">
        <v>5729433.08</v>
      </c>
      <c r="D264" s="5">
        <v>32488323.074</v>
      </c>
      <c r="E264" s="18">
        <v>5727581.442</v>
      </c>
      <c r="F264" s="22">
        <f t="shared" si="64"/>
        <v>24279512.67513311</v>
      </c>
      <c r="G264" s="8">
        <f t="shared" si="65"/>
        <v>24278180.48936335</v>
      </c>
      <c r="H264" s="8">
        <f t="shared" si="66"/>
        <v>8443145.221377412</v>
      </c>
      <c r="I264" s="8">
        <f t="shared" si="67"/>
        <v>69815498.30840194</v>
      </c>
      <c r="J264" s="8">
        <f t="shared" si="68"/>
        <v>69842794.65885466</v>
      </c>
      <c r="K264" s="19">
        <f t="shared" si="69"/>
        <v>8446909.779744284</v>
      </c>
      <c r="L264" s="37">
        <f t="shared" si="70"/>
        <v>-0.019144773483276367</v>
      </c>
      <c r="M264" s="52">
        <f t="shared" si="71"/>
        <v>0.024015947245061398</v>
      </c>
      <c r="N264" s="56" t="e">
        <f t="shared" si="72"/>
        <v>#VALUE!</v>
      </c>
      <c r="O264" s="55" t="e">
        <f t="shared" si="73"/>
        <v>#VALUE!</v>
      </c>
      <c r="P264" s="55" t="e">
        <f t="shared" si="74"/>
        <v>#VALUE!</v>
      </c>
      <c r="Q264" s="78" t="e">
        <f t="shared" si="75"/>
        <v>#VALUE!</v>
      </c>
      <c r="R264" s="56" t="e">
        <f t="shared" si="76"/>
        <v>#VALUE!</v>
      </c>
      <c r="S264" s="55" t="e">
        <f t="shared" si="77"/>
        <v>#VALUE!</v>
      </c>
      <c r="T264" s="55" t="e">
        <f t="shared" si="78"/>
        <v>#VALUE!</v>
      </c>
      <c r="U264" s="57" t="e">
        <f t="shared" si="79"/>
        <v>#VALUE!</v>
      </c>
    </row>
    <row r="265" spans="1:21" ht="12.75">
      <c r="A265" s="6">
        <v>4218007730</v>
      </c>
      <c r="B265" s="5">
        <v>3487810.15</v>
      </c>
      <c r="C265" s="5">
        <v>5736061.4</v>
      </c>
      <c r="D265" s="5">
        <v>32487741.545</v>
      </c>
      <c r="E265" s="18">
        <v>5734207.132</v>
      </c>
      <c r="F265" s="22">
        <f t="shared" si="64"/>
        <v>74107369.17013144</v>
      </c>
      <c r="G265" s="8">
        <f t="shared" si="65"/>
        <v>74104930.31229965</v>
      </c>
      <c r="H265" s="8">
        <f t="shared" si="66"/>
        <v>90872635.1363075</v>
      </c>
      <c r="I265" s="8">
        <f t="shared" si="67"/>
        <v>60433170.224930316</v>
      </c>
      <c r="J265" s="8">
        <f t="shared" si="68"/>
        <v>60456070.24509722</v>
      </c>
      <c r="K265" s="19">
        <f t="shared" si="69"/>
        <v>90910061.45356925</v>
      </c>
      <c r="L265" s="37">
        <f t="shared" si="70"/>
        <v>-0.017544612288475037</v>
      </c>
      <c r="M265" s="52">
        <f t="shared" si="71"/>
        <v>0.02463411632925272</v>
      </c>
      <c r="N265" s="56" t="e">
        <f t="shared" si="72"/>
        <v>#VALUE!</v>
      </c>
      <c r="O265" s="55" t="e">
        <f t="shared" si="73"/>
        <v>#VALUE!</v>
      </c>
      <c r="P265" s="55" t="e">
        <f t="shared" si="74"/>
        <v>#VALUE!</v>
      </c>
      <c r="Q265" s="78" t="e">
        <f t="shared" si="75"/>
        <v>#VALUE!</v>
      </c>
      <c r="R265" s="56" t="e">
        <f t="shared" si="76"/>
        <v>#VALUE!</v>
      </c>
      <c r="S265" s="55" t="e">
        <f t="shared" si="77"/>
        <v>#VALUE!</v>
      </c>
      <c r="T265" s="55" t="e">
        <f t="shared" si="78"/>
        <v>#VALUE!</v>
      </c>
      <c r="U265" s="57" t="e">
        <f t="shared" si="79"/>
        <v>#VALUE!</v>
      </c>
    </row>
    <row r="266" spans="1:21" ht="12.75">
      <c r="A266" s="6">
        <v>4218007830</v>
      </c>
      <c r="B266" s="5">
        <v>3487348.98</v>
      </c>
      <c r="C266" s="5">
        <v>5737511.82</v>
      </c>
      <c r="D266" s="5">
        <v>32487280.577</v>
      </c>
      <c r="E266" s="18">
        <v>5735656.984</v>
      </c>
      <c r="F266" s="22">
        <f t="shared" si="64"/>
        <v>80316842.67753765</v>
      </c>
      <c r="G266" s="8">
        <f t="shared" si="65"/>
        <v>80314112.38717444</v>
      </c>
      <c r="H266" s="8">
        <f t="shared" si="66"/>
        <v>120622992.28084935</v>
      </c>
      <c r="I266" s="8">
        <f t="shared" si="67"/>
        <v>53477167.225032344</v>
      </c>
      <c r="J266" s="8">
        <f t="shared" si="68"/>
        <v>53497231.53944735</v>
      </c>
      <c r="K266" s="19">
        <f t="shared" si="69"/>
        <v>120672351.44396514</v>
      </c>
      <c r="L266" s="37">
        <f t="shared" si="70"/>
        <v>-0.016115907579660416</v>
      </c>
      <c r="M266" s="52">
        <f t="shared" si="71"/>
        <v>0.021856079809367657</v>
      </c>
      <c r="N266" s="56" t="e">
        <f t="shared" si="72"/>
        <v>#VALUE!</v>
      </c>
      <c r="O266" s="55" t="e">
        <f t="shared" si="73"/>
        <v>#VALUE!</v>
      </c>
      <c r="P266" s="55" t="e">
        <f t="shared" si="74"/>
        <v>#VALUE!</v>
      </c>
      <c r="Q266" s="78" t="e">
        <f t="shared" si="75"/>
        <v>#VALUE!</v>
      </c>
      <c r="R266" s="56" t="e">
        <f t="shared" si="76"/>
        <v>#VALUE!</v>
      </c>
      <c r="S266" s="55" t="e">
        <f t="shared" si="77"/>
        <v>#VALUE!</v>
      </c>
      <c r="T266" s="55" t="e">
        <f t="shared" si="78"/>
        <v>#VALUE!</v>
      </c>
      <c r="U266" s="57" t="e">
        <f t="shared" si="79"/>
        <v>#VALUE!</v>
      </c>
    </row>
    <row r="267" spans="1:21" ht="12.75">
      <c r="A267" s="6">
        <v>4218007920</v>
      </c>
      <c r="B267" s="5">
        <v>3488334.57</v>
      </c>
      <c r="C267" s="5">
        <v>5737942.58</v>
      </c>
      <c r="D267" s="5">
        <v>32488265.789</v>
      </c>
      <c r="E267" s="18">
        <v>5736087.556</v>
      </c>
      <c r="F267" s="22">
        <f t="shared" si="64"/>
        <v>94713356.3608227</v>
      </c>
      <c r="G267" s="8">
        <f t="shared" si="65"/>
        <v>94710134.03552097</v>
      </c>
      <c r="H267" s="8">
        <f t="shared" si="66"/>
        <v>130268345.33510037</v>
      </c>
      <c r="I267" s="8">
        <f t="shared" si="67"/>
        <v>68860279.54690357</v>
      </c>
      <c r="J267" s="8">
        <f t="shared" si="68"/>
        <v>68886184.85238093</v>
      </c>
      <c r="K267" s="19">
        <f t="shared" si="69"/>
        <v>130321786.20644552</v>
      </c>
      <c r="L267" s="37">
        <f t="shared" si="70"/>
        <v>-0.024358153343200684</v>
      </c>
      <c r="M267" s="52">
        <f t="shared" si="71"/>
        <v>0.024914954788982868</v>
      </c>
      <c r="N267" s="56" t="e">
        <f t="shared" si="72"/>
        <v>#VALUE!</v>
      </c>
      <c r="O267" s="55" t="e">
        <f t="shared" si="73"/>
        <v>#VALUE!</v>
      </c>
      <c r="P267" s="55" t="e">
        <f t="shared" si="74"/>
        <v>#VALUE!</v>
      </c>
      <c r="Q267" s="78" t="e">
        <f t="shared" si="75"/>
        <v>#VALUE!</v>
      </c>
      <c r="R267" s="56" t="e">
        <f t="shared" si="76"/>
        <v>#VALUE!</v>
      </c>
      <c r="S267" s="55" t="e">
        <f t="shared" si="77"/>
        <v>#VALUE!</v>
      </c>
      <c r="T267" s="55" t="e">
        <f t="shared" si="78"/>
        <v>#VALUE!</v>
      </c>
      <c r="U267" s="57" t="e">
        <f t="shared" si="79"/>
        <v>#VALUE!</v>
      </c>
    </row>
    <row r="268" spans="1:21" ht="12.75">
      <c r="A268" s="6">
        <v>4218008020</v>
      </c>
      <c r="B268" s="5">
        <v>3486754.1</v>
      </c>
      <c r="C268" s="5">
        <v>5739009.3</v>
      </c>
      <c r="D268" s="5">
        <v>32486685.969</v>
      </c>
      <c r="E268" s="18">
        <v>5737153.896</v>
      </c>
      <c r="F268" s="22">
        <f t="shared" si="64"/>
        <v>83843333.27920009</v>
      </c>
      <c r="G268" s="8">
        <f t="shared" si="65"/>
        <v>83840172.0288927</v>
      </c>
      <c r="H268" s="8">
        <f t="shared" si="66"/>
        <v>155751545.40071684</v>
      </c>
      <c r="I268" s="8">
        <f t="shared" si="67"/>
        <v>45132389.97095413</v>
      </c>
      <c r="J268" s="8">
        <f t="shared" si="68"/>
        <v>45148994.75639791</v>
      </c>
      <c r="K268" s="19">
        <f t="shared" si="69"/>
        <v>155814723.2708465</v>
      </c>
      <c r="L268" s="37">
        <f t="shared" si="70"/>
        <v>-0.030837934464216232</v>
      </c>
      <c r="M268" s="52">
        <f t="shared" si="71"/>
        <v>0.002190500497817993</v>
      </c>
      <c r="N268" s="56" t="e">
        <f t="shared" si="72"/>
        <v>#VALUE!</v>
      </c>
      <c r="O268" s="55" t="e">
        <f t="shared" si="73"/>
        <v>#VALUE!</v>
      </c>
      <c r="P268" s="55" t="e">
        <f t="shared" si="74"/>
        <v>#VALUE!</v>
      </c>
      <c r="Q268" s="78" t="e">
        <f t="shared" si="75"/>
        <v>#VALUE!</v>
      </c>
      <c r="R268" s="56" t="e">
        <f t="shared" si="76"/>
        <v>#VALUE!</v>
      </c>
      <c r="S268" s="55" t="e">
        <f t="shared" si="77"/>
        <v>#VALUE!</v>
      </c>
      <c r="T268" s="55" t="e">
        <f t="shared" si="78"/>
        <v>#VALUE!</v>
      </c>
      <c r="U268" s="57" t="e">
        <f t="shared" si="79"/>
        <v>#VALUE!</v>
      </c>
    </row>
    <row r="269" spans="1:21" ht="12.75">
      <c r="A269" s="6">
        <v>4218008130</v>
      </c>
      <c r="B269" s="5">
        <v>3487543.85</v>
      </c>
      <c r="C269" s="5">
        <v>5739341.33</v>
      </c>
      <c r="D269" s="5">
        <v>32487475.413</v>
      </c>
      <c r="E269" s="18">
        <v>5737485.783</v>
      </c>
      <c r="F269" s="22">
        <f t="shared" si="64"/>
        <v>96189936.44035253</v>
      </c>
      <c r="G269" s="8">
        <f t="shared" si="65"/>
        <v>96186446.0313296</v>
      </c>
      <c r="H269" s="8">
        <f t="shared" si="66"/>
        <v>164147456.2765257</v>
      </c>
      <c r="I269" s="8">
        <f t="shared" si="67"/>
        <v>56364980.244291</v>
      </c>
      <c r="J269" s="8">
        <f t="shared" si="68"/>
        <v>56385834.435278</v>
      </c>
      <c r="K269" s="19">
        <f t="shared" si="69"/>
        <v>164214147.13365975</v>
      </c>
      <c r="L269" s="37">
        <f t="shared" si="70"/>
        <v>-0.03451308235526085</v>
      </c>
      <c r="M269" s="52">
        <f t="shared" si="71"/>
        <v>0.0022247666493058205</v>
      </c>
      <c r="N269" s="56" t="e">
        <f t="shared" si="72"/>
        <v>#VALUE!</v>
      </c>
      <c r="O269" s="55" t="e">
        <f t="shared" si="73"/>
        <v>#VALUE!</v>
      </c>
      <c r="P269" s="55" t="e">
        <f t="shared" si="74"/>
        <v>#VALUE!</v>
      </c>
      <c r="Q269" s="78" t="e">
        <f t="shared" si="75"/>
        <v>#VALUE!</v>
      </c>
      <c r="R269" s="56" t="e">
        <f t="shared" si="76"/>
        <v>#VALUE!</v>
      </c>
      <c r="S269" s="55" t="e">
        <f t="shared" si="77"/>
        <v>#VALUE!</v>
      </c>
      <c r="T269" s="55" t="e">
        <f t="shared" si="78"/>
        <v>#VALUE!</v>
      </c>
      <c r="U269" s="57" t="e">
        <f t="shared" si="79"/>
        <v>#VALUE!</v>
      </c>
    </row>
    <row r="270" spans="1:21" ht="12.75">
      <c r="A270" s="6">
        <v>4218008320</v>
      </c>
      <c r="B270" s="5">
        <v>3486967.41</v>
      </c>
      <c r="C270" s="5">
        <v>5729436.56</v>
      </c>
      <c r="D270" s="5">
        <v>32486899.04</v>
      </c>
      <c r="E270" s="18">
        <v>5727584.945</v>
      </c>
      <c r="F270" s="22">
        <f t="shared" si="64"/>
        <v>20164877.844601445</v>
      </c>
      <c r="G270" s="8">
        <f t="shared" si="65"/>
        <v>20163943.855111275</v>
      </c>
      <c r="H270" s="8">
        <f t="shared" si="66"/>
        <v>8463447.993679326</v>
      </c>
      <c r="I270" s="8">
        <f t="shared" si="67"/>
        <v>48042294.93787645</v>
      </c>
      <c r="J270" s="8">
        <f t="shared" si="68"/>
        <v>48061083.750447445</v>
      </c>
      <c r="K270" s="19">
        <f t="shared" si="69"/>
        <v>8467150.133386653</v>
      </c>
      <c r="L270" s="37">
        <f t="shared" si="70"/>
        <v>-0.008259262889623642</v>
      </c>
      <c r="M270" s="52">
        <f t="shared" si="71"/>
        <v>0.01920764148235321</v>
      </c>
      <c r="N270" s="56" t="e">
        <f t="shared" si="72"/>
        <v>#VALUE!</v>
      </c>
      <c r="O270" s="55" t="e">
        <f t="shared" si="73"/>
        <v>#VALUE!</v>
      </c>
      <c r="P270" s="55" t="e">
        <f t="shared" si="74"/>
        <v>#VALUE!</v>
      </c>
      <c r="Q270" s="78" t="e">
        <f t="shared" si="75"/>
        <v>#VALUE!</v>
      </c>
      <c r="R270" s="56" t="e">
        <f t="shared" si="76"/>
        <v>#VALUE!</v>
      </c>
      <c r="S270" s="55" t="e">
        <f t="shared" si="77"/>
        <v>#VALUE!</v>
      </c>
      <c r="T270" s="55" t="e">
        <f t="shared" si="78"/>
        <v>#VALUE!</v>
      </c>
      <c r="U270" s="57" t="e">
        <f t="shared" si="79"/>
        <v>#VALUE!</v>
      </c>
    </row>
    <row r="271" spans="1:21" ht="12.75">
      <c r="A271" s="6">
        <v>4218008440</v>
      </c>
      <c r="B271" s="5">
        <v>3479243.56</v>
      </c>
      <c r="C271" s="5">
        <v>5729832.53</v>
      </c>
      <c r="D271" s="5">
        <v>32479178.263</v>
      </c>
      <c r="E271" s="18">
        <v>5727980.829</v>
      </c>
      <c r="F271" s="22">
        <f t="shared" si="64"/>
        <v>-2614486.683822725</v>
      </c>
      <c r="G271" s="8">
        <f t="shared" si="65"/>
        <v>-2614611.276845008</v>
      </c>
      <c r="H271" s="8">
        <f t="shared" si="66"/>
        <v>10923868.29474472</v>
      </c>
      <c r="I271" s="8">
        <f t="shared" si="67"/>
        <v>625773.4148966827</v>
      </c>
      <c r="J271" s="8">
        <f t="shared" si="68"/>
        <v>626060.4707174272</v>
      </c>
      <c r="K271" s="19">
        <f t="shared" si="69"/>
        <v>10928358.520259889</v>
      </c>
      <c r="L271" s="37">
        <f t="shared" si="70"/>
        <v>-0.002534210681915283</v>
      </c>
      <c r="M271" s="52">
        <f t="shared" si="71"/>
        <v>0.05379231087863445</v>
      </c>
      <c r="N271" s="56" t="e">
        <f t="shared" si="72"/>
        <v>#VALUE!</v>
      </c>
      <c r="O271" s="55" t="e">
        <f t="shared" si="73"/>
        <v>#VALUE!</v>
      </c>
      <c r="P271" s="55" t="e">
        <f t="shared" si="74"/>
        <v>#VALUE!</v>
      </c>
      <c r="Q271" s="78" t="e">
        <f t="shared" si="75"/>
        <v>#VALUE!</v>
      </c>
      <c r="R271" s="56" t="e">
        <f t="shared" si="76"/>
        <v>#VALUE!</v>
      </c>
      <c r="S271" s="55" t="e">
        <f t="shared" si="77"/>
        <v>#VALUE!</v>
      </c>
      <c r="T271" s="55" t="e">
        <f t="shared" si="78"/>
        <v>#VALUE!</v>
      </c>
      <c r="U271" s="57" t="e">
        <f t="shared" si="79"/>
        <v>#VALUE!</v>
      </c>
    </row>
    <row r="272" spans="1:21" ht="12.75">
      <c r="A272" s="6">
        <v>4218008620</v>
      </c>
      <c r="B272" s="5">
        <v>3487484.03</v>
      </c>
      <c r="C272" s="5">
        <v>5730526.48</v>
      </c>
      <c r="D272" s="5">
        <v>32487415.471</v>
      </c>
      <c r="E272" s="18">
        <v>5728674.418</v>
      </c>
      <c r="F272" s="22">
        <f t="shared" si="64"/>
        <v>29783512.808027282</v>
      </c>
      <c r="G272" s="8">
        <f t="shared" si="65"/>
        <v>29782301.588578064</v>
      </c>
      <c r="H272" s="8">
        <f t="shared" si="66"/>
        <v>15991177.644848434</v>
      </c>
      <c r="I272" s="8">
        <f t="shared" si="67"/>
        <v>55469433.241003394</v>
      </c>
      <c r="J272" s="8">
        <f t="shared" si="68"/>
        <v>55491030.105496466</v>
      </c>
      <c r="K272" s="19">
        <f t="shared" si="69"/>
        <v>15998054.363967856</v>
      </c>
      <c r="L272" s="37">
        <f t="shared" si="70"/>
        <v>-0.00984252244234085</v>
      </c>
      <c r="M272" s="52">
        <f t="shared" si="71"/>
        <v>0.025434314273297787</v>
      </c>
      <c r="N272" s="56" t="e">
        <f t="shared" si="72"/>
        <v>#VALUE!</v>
      </c>
      <c r="O272" s="55" t="e">
        <f t="shared" si="73"/>
        <v>#VALUE!</v>
      </c>
      <c r="P272" s="55" t="e">
        <f t="shared" si="74"/>
        <v>#VALUE!</v>
      </c>
      <c r="Q272" s="78" t="e">
        <f t="shared" si="75"/>
        <v>#VALUE!</v>
      </c>
      <c r="R272" s="56" t="e">
        <f t="shared" si="76"/>
        <v>#VALUE!</v>
      </c>
      <c r="S272" s="55" t="e">
        <f t="shared" si="77"/>
        <v>#VALUE!</v>
      </c>
      <c r="T272" s="55" t="e">
        <f t="shared" si="78"/>
        <v>#VALUE!</v>
      </c>
      <c r="U272" s="57" t="e">
        <f t="shared" si="79"/>
        <v>#VALUE!</v>
      </c>
    </row>
    <row r="273" spans="1:21" ht="12.75">
      <c r="A273" s="6">
        <v>4218008802</v>
      </c>
      <c r="B273" s="5">
        <v>3481951.31</v>
      </c>
      <c r="C273" s="5">
        <v>5732272.08</v>
      </c>
      <c r="D273" s="5">
        <v>32481884.937</v>
      </c>
      <c r="E273" s="18">
        <v>5730419.373</v>
      </c>
      <c r="F273" s="22">
        <f t="shared" si="64"/>
        <v>11006937.074945629</v>
      </c>
      <c r="G273" s="8">
        <f t="shared" si="65"/>
        <v>11006503.531974284</v>
      </c>
      <c r="H273" s="8">
        <f t="shared" si="66"/>
        <v>32995540.96563547</v>
      </c>
      <c r="I273" s="8">
        <f t="shared" si="67"/>
        <v>3671644.356968782</v>
      </c>
      <c r="J273" s="8">
        <f t="shared" si="68"/>
        <v>3673011.226532431</v>
      </c>
      <c r="K273" s="19">
        <f t="shared" si="69"/>
        <v>33009124.622585203</v>
      </c>
      <c r="L273" s="37">
        <f t="shared" si="70"/>
        <v>0.029588457196950912</v>
      </c>
      <c r="M273" s="52">
        <f t="shared" si="71"/>
        <v>0.05189755093306303</v>
      </c>
      <c r="N273" s="56" t="e">
        <f t="shared" si="72"/>
        <v>#VALUE!</v>
      </c>
      <c r="O273" s="55" t="e">
        <f t="shared" si="73"/>
        <v>#VALUE!</v>
      </c>
      <c r="P273" s="55" t="e">
        <f t="shared" si="74"/>
        <v>#VALUE!</v>
      </c>
      <c r="Q273" s="78" t="e">
        <f t="shared" si="75"/>
        <v>#VALUE!</v>
      </c>
      <c r="R273" s="56" t="e">
        <f t="shared" si="76"/>
        <v>#VALUE!</v>
      </c>
      <c r="S273" s="55" t="e">
        <f t="shared" si="77"/>
        <v>#VALUE!</v>
      </c>
      <c r="T273" s="55" t="e">
        <f t="shared" si="78"/>
        <v>#VALUE!</v>
      </c>
      <c r="U273" s="57" t="e">
        <f t="shared" si="79"/>
        <v>#VALUE!</v>
      </c>
    </row>
    <row r="274" spans="1:21" ht="12.75">
      <c r="A274" s="6">
        <v>4218008901</v>
      </c>
      <c r="B274" s="5">
        <v>3483440.74</v>
      </c>
      <c r="C274" s="5">
        <v>5732381.14</v>
      </c>
      <c r="D274" s="5">
        <v>32483373.824</v>
      </c>
      <c r="E274" s="18">
        <v>5730528.389</v>
      </c>
      <c r="F274" s="22">
        <f t="shared" si="64"/>
        <v>19932438.939916994</v>
      </c>
      <c r="G274" s="8">
        <f t="shared" si="65"/>
        <v>19931590.83031511</v>
      </c>
      <c r="H274" s="8">
        <f t="shared" si="66"/>
        <v>34260096.828671955</v>
      </c>
      <c r="I274" s="8">
        <f t="shared" si="67"/>
        <v>11596149.864590608</v>
      </c>
      <c r="J274" s="8">
        <f t="shared" si="68"/>
        <v>11600428.432413321</v>
      </c>
      <c r="K274" s="19">
        <f t="shared" si="69"/>
        <v>34274195.92880113</v>
      </c>
      <c r="L274" s="37">
        <f t="shared" si="70"/>
        <v>-0.0185500867664814</v>
      </c>
      <c r="M274" s="52">
        <f t="shared" si="71"/>
        <v>0.03203570004552603</v>
      </c>
      <c r="N274" s="56" t="e">
        <f t="shared" si="72"/>
        <v>#VALUE!</v>
      </c>
      <c r="O274" s="55" t="e">
        <f t="shared" si="73"/>
        <v>#VALUE!</v>
      </c>
      <c r="P274" s="55" t="e">
        <f t="shared" si="74"/>
        <v>#VALUE!</v>
      </c>
      <c r="Q274" s="78" t="e">
        <f t="shared" si="75"/>
        <v>#VALUE!</v>
      </c>
      <c r="R274" s="56" t="e">
        <f t="shared" si="76"/>
        <v>#VALUE!</v>
      </c>
      <c r="S274" s="55" t="e">
        <f t="shared" si="77"/>
        <v>#VALUE!</v>
      </c>
      <c r="T274" s="55" t="e">
        <f t="shared" si="78"/>
        <v>#VALUE!</v>
      </c>
      <c r="U274" s="57" t="e">
        <f t="shared" si="79"/>
        <v>#VALUE!</v>
      </c>
    </row>
    <row r="275" spans="1:21" ht="12.75">
      <c r="A275" s="6">
        <v>4218009020</v>
      </c>
      <c r="B275" s="5">
        <v>3487880.49</v>
      </c>
      <c r="C275" s="5">
        <v>5732617.23</v>
      </c>
      <c r="D275" s="5">
        <v>32487811.817</v>
      </c>
      <c r="E275" s="18">
        <v>5730764.33</v>
      </c>
      <c r="F275" s="22">
        <f t="shared" si="64"/>
        <v>47765877.268344104</v>
      </c>
      <c r="G275" s="8">
        <f t="shared" si="65"/>
        <v>47764165.56907444</v>
      </c>
      <c r="H275" s="8">
        <f t="shared" si="66"/>
        <v>37078697.77842461</v>
      </c>
      <c r="I275" s="8">
        <f t="shared" si="67"/>
        <v>61531213.52942543</v>
      </c>
      <c r="J275" s="8">
        <f t="shared" si="68"/>
        <v>61554854.222427614</v>
      </c>
      <c r="K275" s="19">
        <f t="shared" si="69"/>
        <v>37094272.93591628</v>
      </c>
      <c r="L275" s="37">
        <f t="shared" si="70"/>
        <v>-0.024861522018909454</v>
      </c>
      <c r="M275" s="52">
        <f t="shared" si="71"/>
        <v>0.02608662750571966</v>
      </c>
      <c r="N275" s="56" t="e">
        <f t="shared" si="72"/>
        <v>#VALUE!</v>
      </c>
      <c r="O275" s="55" t="e">
        <f t="shared" si="73"/>
        <v>#VALUE!</v>
      </c>
      <c r="P275" s="55" t="e">
        <f t="shared" si="74"/>
        <v>#VALUE!</v>
      </c>
      <c r="Q275" s="78" t="e">
        <f t="shared" si="75"/>
        <v>#VALUE!</v>
      </c>
      <c r="R275" s="56" t="e">
        <f t="shared" si="76"/>
        <v>#VALUE!</v>
      </c>
      <c r="S275" s="55" t="e">
        <f t="shared" si="77"/>
        <v>#VALUE!</v>
      </c>
      <c r="T275" s="55" t="e">
        <f t="shared" si="78"/>
        <v>#VALUE!</v>
      </c>
      <c r="U275" s="57" t="e">
        <f t="shared" si="79"/>
        <v>#VALUE!</v>
      </c>
    </row>
    <row r="276" spans="1:21" ht="12.75">
      <c r="A276" s="6">
        <v>4218009130</v>
      </c>
      <c r="B276" s="5">
        <v>3485196.19</v>
      </c>
      <c r="C276" s="5">
        <v>5732862.07</v>
      </c>
      <c r="D276" s="5">
        <v>32485128.575</v>
      </c>
      <c r="E276" s="18">
        <v>5731009.109</v>
      </c>
      <c r="F276" s="22">
        <f t="shared" si="64"/>
        <v>32686809.709078357</v>
      </c>
      <c r="G276" s="8">
        <f t="shared" si="65"/>
        <v>32685682.640154704</v>
      </c>
      <c r="H276" s="8">
        <f t="shared" si="66"/>
        <v>40120031.18637581</v>
      </c>
      <c r="I276" s="8">
        <f t="shared" si="67"/>
        <v>26629856.883881804</v>
      </c>
      <c r="J276" s="8">
        <f t="shared" si="68"/>
        <v>26639948.47301843</v>
      </c>
      <c r="K276" s="19">
        <f t="shared" si="69"/>
        <v>40136618.925512165</v>
      </c>
      <c r="L276" s="37">
        <f t="shared" si="70"/>
        <v>-0.011426594108343124</v>
      </c>
      <c r="M276" s="52">
        <f t="shared" si="71"/>
        <v>0.026552938856184483</v>
      </c>
      <c r="N276" s="56" t="e">
        <f t="shared" si="72"/>
        <v>#VALUE!</v>
      </c>
      <c r="O276" s="55" t="e">
        <f t="shared" si="73"/>
        <v>#VALUE!</v>
      </c>
      <c r="P276" s="55" t="e">
        <f t="shared" si="74"/>
        <v>#VALUE!</v>
      </c>
      <c r="Q276" s="78" t="e">
        <f t="shared" si="75"/>
        <v>#VALUE!</v>
      </c>
      <c r="R276" s="56" t="e">
        <f t="shared" si="76"/>
        <v>#VALUE!</v>
      </c>
      <c r="S276" s="55" t="e">
        <f t="shared" si="77"/>
        <v>#VALUE!</v>
      </c>
      <c r="T276" s="55" t="e">
        <f t="shared" si="78"/>
        <v>#VALUE!</v>
      </c>
      <c r="U276" s="57" t="e">
        <f t="shared" si="79"/>
        <v>#VALUE!</v>
      </c>
    </row>
    <row r="277" spans="1:21" ht="12.75">
      <c r="A277" s="6">
        <v>4218009250</v>
      </c>
      <c r="B277" s="5">
        <v>3481236.02</v>
      </c>
      <c r="C277" s="5">
        <v>5733171.94</v>
      </c>
      <c r="D277" s="5">
        <v>32481169.965</v>
      </c>
      <c r="E277" s="18">
        <v>5731318.891</v>
      </c>
      <c r="F277" s="22">
        <f t="shared" si="64"/>
        <v>7979742.190923545</v>
      </c>
      <c r="G277" s="8">
        <f t="shared" si="65"/>
        <v>7979117.587604344</v>
      </c>
      <c r="H277" s="8">
        <f t="shared" si="66"/>
        <v>44140922.31489392</v>
      </c>
      <c r="I277" s="8">
        <f t="shared" si="67"/>
        <v>1442455.1622624942</v>
      </c>
      <c r="J277" s="8">
        <f t="shared" si="68"/>
        <v>1442929.8935674205</v>
      </c>
      <c r="K277" s="19">
        <f t="shared" si="69"/>
        <v>44158906.16087188</v>
      </c>
      <c r="L277" s="37">
        <f t="shared" si="70"/>
        <v>0.008564654737710953</v>
      </c>
      <c r="M277" s="52">
        <f t="shared" si="71"/>
        <v>0.04567681532353163</v>
      </c>
      <c r="N277" s="56" t="e">
        <f t="shared" si="72"/>
        <v>#VALUE!</v>
      </c>
      <c r="O277" s="55" t="e">
        <f t="shared" si="73"/>
        <v>#VALUE!</v>
      </c>
      <c r="P277" s="55" t="e">
        <f t="shared" si="74"/>
        <v>#VALUE!</v>
      </c>
      <c r="Q277" s="78" t="e">
        <f t="shared" si="75"/>
        <v>#VALUE!</v>
      </c>
      <c r="R277" s="56" t="e">
        <f t="shared" si="76"/>
        <v>#VALUE!</v>
      </c>
      <c r="S277" s="55" t="e">
        <f t="shared" si="77"/>
        <v>#VALUE!</v>
      </c>
      <c r="T277" s="55" t="e">
        <f t="shared" si="78"/>
        <v>#VALUE!</v>
      </c>
      <c r="U277" s="57" t="e">
        <f t="shared" si="79"/>
        <v>#VALUE!</v>
      </c>
    </row>
    <row r="278" spans="1:21" ht="12.75">
      <c r="A278" s="6">
        <v>4218009320</v>
      </c>
      <c r="B278" s="5">
        <v>3482744.02</v>
      </c>
      <c r="C278" s="5">
        <v>5733192.34</v>
      </c>
      <c r="D278" s="5">
        <v>32482677.369</v>
      </c>
      <c r="E278" s="18">
        <v>5731339.268</v>
      </c>
      <c r="F278" s="22">
        <f t="shared" si="64"/>
        <v>18052016.42897447</v>
      </c>
      <c r="G278" s="8">
        <f t="shared" si="65"/>
        <v>18051229.206689186</v>
      </c>
      <c r="H278" s="8">
        <f t="shared" si="66"/>
        <v>44412254.80246075</v>
      </c>
      <c r="I278" s="8">
        <f t="shared" si="67"/>
        <v>7337188.522666089</v>
      </c>
      <c r="J278" s="8">
        <f t="shared" si="68"/>
        <v>7339873.922210656</v>
      </c>
      <c r="K278" s="19">
        <f t="shared" si="69"/>
        <v>44430447.16581899</v>
      </c>
      <c r="L278" s="37">
        <f t="shared" si="70"/>
        <v>0.004818852990865707</v>
      </c>
      <c r="M278" s="52">
        <f t="shared" si="71"/>
        <v>0.03983717877417803</v>
      </c>
      <c r="N278" s="56" t="e">
        <f t="shared" si="72"/>
        <v>#VALUE!</v>
      </c>
      <c r="O278" s="55" t="e">
        <f t="shared" si="73"/>
        <v>#VALUE!</v>
      </c>
      <c r="P278" s="55" t="e">
        <f t="shared" si="74"/>
        <v>#VALUE!</v>
      </c>
      <c r="Q278" s="78" t="e">
        <f t="shared" si="75"/>
        <v>#VALUE!</v>
      </c>
      <c r="R278" s="56" t="e">
        <f t="shared" si="76"/>
        <v>#VALUE!</v>
      </c>
      <c r="S278" s="55" t="e">
        <f t="shared" si="77"/>
        <v>#VALUE!</v>
      </c>
      <c r="T278" s="55" t="e">
        <f t="shared" si="78"/>
        <v>#VALUE!</v>
      </c>
      <c r="U278" s="57" t="e">
        <f t="shared" si="79"/>
        <v>#VALUE!</v>
      </c>
    </row>
    <row r="279" spans="1:21" ht="12.75">
      <c r="A279" s="6">
        <v>4218009430</v>
      </c>
      <c r="B279" s="5">
        <v>3486827.87</v>
      </c>
      <c r="C279" s="5">
        <v>5733349</v>
      </c>
      <c r="D279" s="5">
        <v>32486759.628</v>
      </c>
      <c r="E279" s="18">
        <v>5731495.817</v>
      </c>
      <c r="F279" s="22">
        <f t="shared" si="64"/>
        <v>46326588.39673305</v>
      </c>
      <c r="G279" s="8">
        <f t="shared" si="65"/>
        <v>46324910.68085187</v>
      </c>
      <c r="H279" s="8">
        <f t="shared" si="66"/>
        <v>46524083.367702834</v>
      </c>
      <c r="I279" s="8">
        <f t="shared" si="67"/>
        <v>46128261.198952705</v>
      </c>
      <c r="J279" s="8">
        <f t="shared" si="68"/>
        <v>46145802.31618054</v>
      </c>
      <c r="K279" s="19">
        <f t="shared" si="69"/>
        <v>46543460.57346895</v>
      </c>
      <c r="L279" s="37">
        <f t="shared" si="70"/>
        <v>-0.026973146945238113</v>
      </c>
      <c r="M279" s="52">
        <f t="shared" si="71"/>
        <v>0.03238362167030573</v>
      </c>
      <c r="N279" s="56" t="e">
        <f t="shared" si="72"/>
        <v>#VALUE!</v>
      </c>
      <c r="O279" s="55" t="e">
        <f t="shared" si="73"/>
        <v>#VALUE!</v>
      </c>
      <c r="P279" s="55" t="e">
        <f t="shared" si="74"/>
        <v>#VALUE!</v>
      </c>
      <c r="Q279" s="78" t="e">
        <f t="shared" si="75"/>
        <v>#VALUE!</v>
      </c>
      <c r="R279" s="56" t="e">
        <f t="shared" si="76"/>
        <v>#VALUE!</v>
      </c>
      <c r="S279" s="55" t="e">
        <f t="shared" si="77"/>
        <v>#VALUE!</v>
      </c>
      <c r="T279" s="55" t="e">
        <f t="shared" si="78"/>
        <v>#VALUE!</v>
      </c>
      <c r="U279" s="57" t="e">
        <f t="shared" si="79"/>
        <v>#VALUE!</v>
      </c>
    </row>
    <row r="280" spans="1:21" ht="12.75">
      <c r="A280" s="6">
        <v>4218009520</v>
      </c>
      <c r="B280" s="5">
        <v>3484010.01</v>
      </c>
      <c r="C280" s="5">
        <v>5733385.13</v>
      </c>
      <c r="D280" s="5">
        <v>32483942.884</v>
      </c>
      <c r="E280" s="18">
        <v>5731531.971</v>
      </c>
      <c r="F280" s="22">
        <f t="shared" si="64"/>
        <v>27253552.55682878</v>
      </c>
      <c r="G280" s="8">
        <f t="shared" si="65"/>
        <v>27252413.082732424</v>
      </c>
      <c r="H280" s="8">
        <f t="shared" si="66"/>
        <v>47018428.4476015</v>
      </c>
      <c r="I280" s="8">
        <f t="shared" si="67"/>
        <v>15796467.401677784</v>
      </c>
      <c r="J280" s="8">
        <f t="shared" si="68"/>
        <v>15802295.884922823</v>
      </c>
      <c r="K280" s="19">
        <f t="shared" si="69"/>
        <v>47037743.671075635</v>
      </c>
      <c r="L280" s="37">
        <f t="shared" si="70"/>
        <v>-0.02126336470246315</v>
      </c>
      <c r="M280" s="52">
        <f t="shared" si="71"/>
        <v>0.03273001313209534</v>
      </c>
      <c r="N280" s="56" t="e">
        <f t="shared" si="72"/>
        <v>#VALUE!</v>
      </c>
      <c r="O280" s="55" t="e">
        <f t="shared" si="73"/>
        <v>#VALUE!</v>
      </c>
      <c r="P280" s="55" t="e">
        <f t="shared" si="74"/>
        <v>#VALUE!</v>
      </c>
      <c r="Q280" s="78" t="e">
        <f t="shared" si="75"/>
        <v>#VALUE!</v>
      </c>
      <c r="R280" s="56" t="e">
        <f t="shared" si="76"/>
        <v>#VALUE!</v>
      </c>
      <c r="S280" s="55" t="e">
        <f t="shared" si="77"/>
        <v>#VALUE!</v>
      </c>
      <c r="T280" s="55" t="e">
        <f t="shared" si="78"/>
        <v>#VALUE!</v>
      </c>
      <c r="U280" s="57" t="e">
        <f t="shared" si="79"/>
        <v>#VALUE!</v>
      </c>
    </row>
    <row r="281" spans="1:21" ht="12.75">
      <c r="A281" s="6">
        <v>4218009601</v>
      </c>
      <c r="B281" s="5">
        <v>3488006.09</v>
      </c>
      <c r="C281" s="5">
        <v>5733950.53</v>
      </c>
      <c r="D281" s="5">
        <v>32487937.387</v>
      </c>
      <c r="E281" s="18">
        <v>5732097.093</v>
      </c>
      <c r="F281" s="22">
        <f t="shared" si="64"/>
        <v>59154725.87890609</v>
      </c>
      <c r="G281" s="8">
        <f t="shared" si="65"/>
        <v>59152652.625787675</v>
      </c>
      <c r="H281" s="8">
        <f t="shared" si="66"/>
        <v>55089935.85815292</v>
      </c>
      <c r="I281" s="8">
        <f t="shared" si="67"/>
        <v>63517208.66218388</v>
      </c>
      <c r="J281" s="8">
        <f t="shared" si="68"/>
        <v>63541466.95278617</v>
      </c>
      <c r="K281" s="19">
        <f t="shared" si="69"/>
        <v>55112907.22706625</v>
      </c>
      <c r="L281" s="37">
        <f t="shared" si="70"/>
        <v>-0.026515282690525055</v>
      </c>
      <c r="M281" s="52">
        <f t="shared" si="71"/>
        <v>0.03084683883935213</v>
      </c>
      <c r="N281" s="56" t="e">
        <f t="shared" si="72"/>
        <v>#VALUE!</v>
      </c>
      <c r="O281" s="55" t="e">
        <f t="shared" si="73"/>
        <v>#VALUE!</v>
      </c>
      <c r="P281" s="55" t="e">
        <f t="shared" si="74"/>
        <v>#VALUE!</v>
      </c>
      <c r="Q281" s="78" t="e">
        <f t="shared" si="75"/>
        <v>#VALUE!</v>
      </c>
      <c r="R281" s="56" t="e">
        <f t="shared" si="76"/>
        <v>#VALUE!</v>
      </c>
      <c r="S281" s="55" t="e">
        <f t="shared" si="77"/>
        <v>#VALUE!</v>
      </c>
      <c r="T281" s="55" t="e">
        <f t="shared" si="78"/>
        <v>#VALUE!</v>
      </c>
      <c r="U281" s="57" t="e">
        <f t="shared" si="79"/>
        <v>#VALUE!</v>
      </c>
    </row>
    <row r="282" spans="1:21" ht="12.75">
      <c r="A282" s="6">
        <v>4218009730</v>
      </c>
      <c r="B282" s="5">
        <v>3481087.23</v>
      </c>
      <c r="C282" s="5">
        <v>5734290.26</v>
      </c>
      <c r="D282" s="5">
        <v>32481021.253</v>
      </c>
      <c r="E282" s="18">
        <v>5732436.759</v>
      </c>
      <c r="F282" s="22">
        <f t="shared" si="64"/>
        <v>8168117.678553279</v>
      </c>
      <c r="G282" s="8">
        <f t="shared" si="65"/>
        <v>8167256.457512218</v>
      </c>
      <c r="H282" s="8">
        <f t="shared" si="66"/>
        <v>60247984.00372184</v>
      </c>
      <c r="I282" s="8">
        <f t="shared" si="67"/>
        <v>1107275.4210624353</v>
      </c>
      <c r="J282" s="8">
        <f t="shared" si="68"/>
        <v>1107609.2598809847</v>
      </c>
      <c r="K282" s="19">
        <f t="shared" si="69"/>
        <v>60272503.46020237</v>
      </c>
      <c r="L282" s="37">
        <f t="shared" si="70"/>
        <v>0.005135182291269302</v>
      </c>
      <c r="M282" s="52">
        <f t="shared" si="71"/>
        <v>0.05474716238677502</v>
      </c>
      <c r="N282" s="56" t="e">
        <f t="shared" si="72"/>
        <v>#VALUE!</v>
      </c>
      <c r="O282" s="55" t="e">
        <f t="shared" si="73"/>
        <v>#VALUE!</v>
      </c>
      <c r="P282" s="55" t="e">
        <f t="shared" si="74"/>
        <v>#VALUE!</v>
      </c>
      <c r="Q282" s="78" t="e">
        <f t="shared" si="75"/>
        <v>#VALUE!</v>
      </c>
      <c r="R282" s="56" t="e">
        <f t="shared" si="76"/>
        <v>#VALUE!</v>
      </c>
      <c r="S282" s="55" t="e">
        <f t="shared" si="77"/>
        <v>#VALUE!</v>
      </c>
      <c r="T282" s="55" t="e">
        <f t="shared" si="78"/>
        <v>#VALUE!</v>
      </c>
      <c r="U282" s="57" t="e">
        <f t="shared" si="79"/>
        <v>#VALUE!</v>
      </c>
    </row>
    <row r="283" spans="1:21" ht="12.75">
      <c r="A283" s="6">
        <v>4218009820</v>
      </c>
      <c r="B283" s="5">
        <v>3484496.16</v>
      </c>
      <c r="C283" s="5">
        <v>5734592.15</v>
      </c>
      <c r="D283" s="5">
        <v>32484428.858</v>
      </c>
      <c r="E283" s="18">
        <v>5732738.504</v>
      </c>
      <c r="F283" s="22">
        <f t="shared" si="64"/>
        <v>35969528.71064679</v>
      </c>
      <c r="G283" s="8">
        <f t="shared" si="65"/>
        <v>35968036.674509056</v>
      </c>
      <c r="H283" s="8">
        <f t="shared" si="66"/>
        <v>65024466.87641069</v>
      </c>
      <c r="I283" s="8">
        <f t="shared" si="67"/>
        <v>19896408.074953288</v>
      </c>
      <c r="J283" s="8">
        <f t="shared" si="68"/>
        <v>19903734.554402642</v>
      </c>
      <c r="K283" s="19">
        <f t="shared" si="69"/>
        <v>65051109.2742318</v>
      </c>
      <c r="L283" s="37">
        <f t="shared" si="70"/>
        <v>-0.02211359515786171</v>
      </c>
      <c r="M283" s="52">
        <f t="shared" si="71"/>
        <v>0.03278185613453388</v>
      </c>
      <c r="N283" s="56" t="e">
        <f t="shared" si="72"/>
        <v>#VALUE!</v>
      </c>
      <c r="O283" s="55" t="e">
        <f t="shared" si="73"/>
        <v>#VALUE!</v>
      </c>
      <c r="P283" s="55" t="e">
        <f t="shared" si="74"/>
        <v>#VALUE!</v>
      </c>
      <c r="Q283" s="78" t="e">
        <f t="shared" si="75"/>
        <v>#VALUE!</v>
      </c>
      <c r="R283" s="56" t="e">
        <f t="shared" si="76"/>
        <v>#VALUE!</v>
      </c>
      <c r="S283" s="55" t="e">
        <f t="shared" si="77"/>
        <v>#VALUE!</v>
      </c>
      <c r="T283" s="55" t="e">
        <f t="shared" si="78"/>
        <v>#VALUE!</v>
      </c>
      <c r="U283" s="57" t="e">
        <f t="shared" si="79"/>
        <v>#VALUE!</v>
      </c>
    </row>
    <row r="284" spans="1:21" ht="12.75">
      <c r="A284" s="6">
        <v>4218009920</v>
      </c>
      <c r="B284" s="5">
        <v>3483221.55</v>
      </c>
      <c r="C284" s="5">
        <v>5734963.61</v>
      </c>
      <c r="D284" s="5">
        <v>32483154.754</v>
      </c>
      <c r="E284" s="18">
        <v>5733109.82</v>
      </c>
      <c r="F284" s="22">
        <f t="shared" si="64"/>
        <v>26876664.340213746</v>
      </c>
      <c r="G284" s="8">
        <f t="shared" si="65"/>
        <v>26875264.76097096</v>
      </c>
      <c r="H284" s="8">
        <f t="shared" si="66"/>
        <v>71151974.3277419</v>
      </c>
      <c r="I284" s="8">
        <f t="shared" si="67"/>
        <v>10151755.827713726</v>
      </c>
      <c r="J284" s="8">
        <f t="shared" si="68"/>
        <v>10155376.637378585</v>
      </c>
      <c r="K284" s="19">
        <f t="shared" si="69"/>
        <v>71181058.67524783</v>
      </c>
      <c r="L284" s="37">
        <f t="shared" si="70"/>
        <v>-0.015847738832235336</v>
      </c>
      <c r="M284" s="52">
        <f t="shared" si="71"/>
        <v>0.04649504367262125</v>
      </c>
      <c r="N284" s="56" t="e">
        <f t="shared" si="72"/>
        <v>#VALUE!</v>
      </c>
      <c r="O284" s="55" t="e">
        <f t="shared" si="73"/>
        <v>#VALUE!</v>
      </c>
      <c r="P284" s="55" t="e">
        <f t="shared" si="74"/>
        <v>#VALUE!</v>
      </c>
      <c r="Q284" s="78" t="e">
        <f t="shared" si="75"/>
        <v>#VALUE!</v>
      </c>
      <c r="R284" s="56" t="e">
        <f t="shared" si="76"/>
        <v>#VALUE!</v>
      </c>
      <c r="S284" s="55" t="e">
        <f t="shared" si="77"/>
        <v>#VALUE!</v>
      </c>
      <c r="T284" s="55" t="e">
        <f t="shared" si="78"/>
        <v>#VALUE!</v>
      </c>
      <c r="U284" s="57" t="e">
        <f t="shared" si="79"/>
        <v>#VALUE!</v>
      </c>
    </row>
    <row r="285" spans="1:21" ht="12.75">
      <c r="A285" s="6">
        <v>4218010020</v>
      </c>
      <c r="B285" s="5">
        <v>3486546.89</v>
      </c>
      <c r="C285" s="5">
        <v>5735237.07</v>
      </c>
      <c r="D285" s="5">
        <v>32486478.772</v>
      </c>
      <c r="E285" s="18">
        <v>5733383.133</v>
      </c>
      <c r="F285" s="22">
        <f t="shared" si="64"/>
        <v>56701151.843895994</v>
      </c>
      <c r="G285" s="8">
        <f t="shared" si="65"/>
        <v>56699157.38075512</v>
      </c>
      <c r="H285" s="8">
        <f t="shared" si="66"/>
        <v>75838833.70614389</v>
      </c>
      <c r="I285" s="8">
        <f t="shared" si="67"/>
        <v>42391310.295251876</v>
      </c>
      <c r="J285" s="8">
        <f t="shared" si="68"/>
        <v>42407318.36460714</v>
      </c>
      <c r="K285" s="19">
        <f t="shared" si="69"/>
        <v>75870141.16899586</v>
      </c>
      <c r="L285" s="37">
        <f t="shared" si="70"/>
        <v>-0.013227120041847229</v>
      </c>
      <c r="M285" s="52">
        <f t="shared" si="71"/>
        <v>0.03899057302623987</v>
      </c>
      <c r="N285" s="56" t="e">
        <f t="shared" si="72"/>
        <v>#VALUE!</v>
      </c>
      <c r="O285" s="55" t="e">
        <f t="shared" si="73"/>
        <v>#VALUE!</v>
      </c>
      <c r="P285" s="55" t="e">
        <f t="shared" si="74"/>
        <v>#VALUE!</v>
      </c>
      <c r="Q285" s="78" t="e">
        <f t="shared" si="75"/>
        <v>#VALUE!</v>
      </c>
      <c r="R285" s="56" t="e">
        <f t="shared" si="76"/>
        <v>#VALUE!</v>
      </c>
      <c r="S285" s="55" t="e">
        <f t="shared" si="77"/>
        <v>#VALUE!</v>
      </c>
      <c r="T285" s="55" t="e">
        <f t="shared" si="78"/>
        <v>#VALUE!</v>
      </c>
      <c r="U285" s="57" t="e">
        <f t="shared" si="79"/>
        <v>#VALUE!</v>
      </c>
    </row>
    <row r="286" spans="1:21" ht="12.75">
      <c r="A286" s="6">
        <v>4218010120</v>
      </c>
      <c r="B286" s="5">
        <v>3482306.8</v>
      </c>
      <c r="C286" s="5">
        <v>5735559.88</v>
      </c>
      <c r="D286" s="5">
        <v>32482240.355</v>
      </c>
      <c r="E286" s="18">
        <v>5733705.866</v>
      </c>
      <c r="F286" s="22">
        <f t="shared" si="64"/>
        <v>20516240.8428994</v>
      </c>
      <c r="G286" s="8">
        <f t="shared" si="65"/>
        <v>20514992.587405648</v>
      </c>
      <c r="H286" s="8">
        <f t="shared" si="66"/>
        <v>81564758.27158166</v>
      </c>
      <c r="I286" s="8">
        <f t="shared" si="67"/>
        <v>5160200.774605306</v>
      </c>
      <c r="J286" s="8">
        <f t="shared" si="68"/>
        <v>5161984.766336917</v>
      </c>
      <c r="K286" s="19">
        <f t="shared" si="69"/>
        <v>81597921.55842276</v>
      </c>
      <c r="L286" s="37">
        <f t="shared" si="70"/>
        <v>0.005320798605680466</v>
      </c>
      <c r="M286" s="52">
        <f t="shared" si="71"/>
        <v>0.04581227619200945</v>
      </c>
      <c r="N286" s="56" t="e">
        <f t="shared" si="72"/>
        <v>#VALUE!</v>
      </c>
      <c r="O286" s="55" t="e">
        <f t="shared" si="73"/>
        <v>#VALUE!</v>
      </c>
      <c r="P286" s="55" t="e">
        <f t="shared" si="74"/>
        <v>#VALUE!</v>
      </c>
      <c r="Q286" s="78" t="e">
        <f t="shared" si="75"/>
        <v>#VALUE!</v>
      </c>
      <c r="R286" s="56" t="e">
        <f t="shared" si="76"/>
        <v>#VALUE!</v>
      </c>
      <c r="S286" s="55" t="e">
        <f t="shared" si="77"/>
        <v>#VALUE!</v>
      </c>
      <c r="T286" s="55" t="e">
        <f t="shared" si="78"/>
        <v>#VALUE!</v>
      </c>
      <c r="U286" s="57" t="e">
        <f t="shared" si="79"/>
        <v>#VALUE!</v>
      </c>
    </row>
    <row r="287" spans="1:21" ht="12.75">
      <c r="A287" s="6">
        <v>4218010220</v>
      </c>
      <c r="B287" s="5">
        <v>3479363.11</v>
      </c>
      <c r="C287" s="5">
        <v>5735605</v>
      </c>
      <c r="D287" s="5">
        <v>32479297.812</v>
      </c>
      <c r="E287" s="18">
        <v>5733751.004</v>
      </c>
      <c r="F287" s="22">
        <f t="shared" si="64"/>
        <v>-6094501.752960408</v>
      </c>
      <c r="G287" s="8">
        <f t="shared" si="65"/>
        <v>-6095332.330838748</v>
      </c>
      <c r="H287" s="8">
        <f t="shared" si="66"/>
        <v>82381943.91516878</v>
      </c>
      <c r="I287" s="8">
        <f t="shared" si="67"/>
        <v>450924.2172462628</v>
      </c>
      <c r="J287" s="8">
        <f t="shared" si="68"/>
        <v>451167.22954149195</v>
      </c>
      <c r="K287" s="19">
        <f t="shared" si="69"/>
        <v>82415109.44138306</v>
      </c>
      <c r="L287" s="37">
        <f t="shared" si="70"/>
        <v>0.03022129088640213</v>
      </c>
      <c r="M287" s="52">
        <f t="shared" si="71"/>
        <v>0.05031071603298187</v>
      </c>
      <c r="N287" s="56" t="e">
        <f t="shared" si="72"/>
        <v>#VALUE!</v>
      </c>
      <c r="O287" s="55" t="e">
        <f t="shared" si="73"/>
        <v>#VALUE!</v>
      </c>
      <c r="P287" s="55" t="e">
        <f t="shared" si="74"/>
        <v>#VALUE!</v>
      </c>
      <c r="Q287" s="78" t="e">
        <f t="shared" si="75"/>
        <v>#VALUE!</v>
      </c>
      <c r="R287" s="56" t="e">
        <f t="shared" si="76"/>
        <v>#VALUE!</v>
      </c>
      <c r="S287" s="55" t="e">
        <f t="shared" si="77"/>
        <v>#VALUE!</v>
      </c>
      <c r="T287" s="55" t="e">
        <f t="shared" si="78"/>
        <v>#VALUE!</v>
      </c>
      <c r="U287" s="57" t="e">
        <f t="shared" si="79"/>
        <v>#VALUE!</v>
      </c>
    </row>
    <row r="288" spans="1:21" ht="12.75">
      <c r="A288" s="6">
        <v>4218010320</v>
      </c>
      <c r="B288" s="5">
        <v>3480691.46</v>
      </c>
      <c r="C288" s="5">
        <v>5736190.18</v>
      </c>
      <c r="D288" s="5">
        <v>32480625.644</v>
      </c>
      <c r="E288" s="18">
        <v>5734335.933</v>
      </c>
      <c r="F288" s="22">
        <f t="shared" si="64"/>
        <v>6344097.659102497</v>
      </c>
      <c r="G288" s="8">
        <f t="shared" si="65"/>
        <v>6343043.376201985</v>
      </c>
      <c r="H288" s="8">
        <f t="shared" si="66"/>
        <v>93344668.21272257</v>
      </c>
      <c r="I288" s="8">
        <f t="shared" si="67"/>
        <v>431100.00180025183</v>
      </c>
      <c r="J288" s="8">
        <f t="shared" si="68"/>
        <v>431202.5770891242</v>
      </c>
      <c r="K288" s="19">
        <f t="shared" si="69"/>
        <v>93382397.09549981</v>
      </c>
      <c r="L288" s="37">
        <f t="shared" si="70"/>
        <v>0.027718447148799896</v>
      </c>
      <c r="M288" s="52">
        <f t="shared" si="71"/>
        <v>0.05021647084504366</v>
      </c>
      <c r="N288" s="56" t="e">
        <f t="shared" si="72"/>
        <v>#VALUE!</v>
      </c>
      <c r="O288" s="55" t="e">
        <f t="shared" si="73"/>
        <v>#VALUE!</v>
      </c>
      <c r="P288" s="55" t="e">
        <f t="shared" si="74"/>
        <v>#VALUE!</v>
      </c>
      <c r="Q288" s="78" t="e">
        <f t="shared" si="75"/>
        <v>#VALUE!</v>
      </c>
      <c r="R288" s="56" t="e">
        <f t="shared" si="76"/>
        <v>#VALUE!</v>
      </c>
      <c r="S288" s="55" t="e">
        <f t="shared" si="77"/>
        <v>#VALUE!</v>
      </c>
      <c r="T288" s="55" t="e">
        <f t="shared" si="78"/>
        <v>#VALUE!</v>
      </c>
      <c r="U288" s="57" t="e">
        <f t="shared" si="79"/>
        <v>#VALUE!</v>
      </c>
    </row>
    <row r="289" spans="1:21" ht="12.75">
      <c r="A289" s="6">
        <v>4218010501</v>
      </c>
      <c r="B289" s="5">
        <v>3485493.32</v>
      </c>
      <c r="C289" s="5">
        <v>5736813.85</v>
      </c>
      <c r="D289" s="5">
        <v>32485425.652</v>
      </c>
      <c r="E289" s="18">
        <v>5734959.312</v>
      </c>
      <c r="F289" s="22">
        <f t="shared" si="64"/>
        <v>56131830.36438351</v>
      </c>
      <c r="G289" s="8">
        <f t="shared" si="65"/>
        <v>56129589.006236516</v>
      </c>
      <c r="H289" s="8">
        <f t="shared" si="66"/>
        <v>105781820.1327944</v>
      </c>
      <c r="I289" s="8">
        <f t="shared" si="67"/>
        <v>29784480.59000518</v>
      </c>
      <c r="J289" s="8">
        <f t="shared" si="68"/>
        <v>29795442.431538098</v>
      </c>
      <c r="K289" s="19">
        <f t="shared" si="69"/>
        <v>105824977.55446847</v>
      </c>
      <c r="L289" s="37">
        <f t="shared" si="70"/>
        <v>-0.02234882116317749</v>
      </c>
      <c r="M289" s="52">
        <f t="shared" si="71"/>
        <v>0.02707510255277157</v>
      </c>
      <c r="N289" s="56" t="e">
        <f t="shared" si="72"/>
        <v>#VALUE!</v>
      </c>
      <c r="O289" s="55" t="e">
        <f t="shared" si="73"/>
        <v>#VALUE!</v>
      </c>
      <c r="P289" s="55" t="e">
        <f t="shared" si="74"/>
        <v>#VALUE!</v>
      </c>
      <c r="Q289" s="78" t="e">
        <f t="shared" si="75"/>
        <v>#VALUE!</v>
      </c>
      <c r="R289" s="56" t="e">
        <f t="shared" si="76"/>
        <v>#VALUE!</v>
      </c>
      <c r="S289" s="55" t="e">
        <f t="shared" si="77"/>
        <v>#VALUE!</v>
      </c>
      <c r="T289" s="55" t="e">
        <f t="shared" si="78"/>
        <v>#VALUE!</v>
      </c>
      <c r="U289" s="57" t="e">
        <f t="shared" si="79"/>
        <v>#VALUE!</v>
      </c>
    </row>
    <row r="290" spans="1:21" ht="12.75">
      <c r="A290" s="6">
        <v>4218010640</v>
      </c>
      <c r="B290" s="5">
        <v>3479959.91</v>
      </c>
      <c r="C290" s="5">
        <v>5738810.28</v>
      </c>
      <c r="D290" s="5">
        <v>32479894.385</v>
      </c>
      <c r="E290" s="18">
        <v>5736954.975</v>
      </c>
      <c r="F290" s="22">
        <f t="shared" si="64"/>
        <v>-918257.7657802831</v>
      </c>
      <c r="G290" s="8">
        <f t="shared" si="65"/>
        <v>-919541.8716228863</v>
      </c>
      <c r="H290" s="8">
        <f t="shared" si="66"/>
        <v>150824812.8653121</v>
      </c>
      <c r="I290" s="8">
        <f t="shared" si="67"/>
        <v>5598.392257458905</v>
      </c>
      <c r="J290" s="8">
        <f t="shared" si="68"/>
        <v>5608.486839868388</v>
      </c>
      <c r="K290" s="19">
        <f t="shared" si="69"/>
        <v>150885767.36652163</v>
      </c>
      <c r="L290" s="37">
        <f t="shared" si="70"/>
        <v>0.0638035461306572</v>
      </c>
      <c r="M290" s="52">
        <f t="shared" si="71"/>
        <v>0.07574374042451382</v>
      </c>
      <c r="N290" s="56" t="e">
        <f t="shared" si="72"/>
        <v>#VALUE!</v>
      </c>
      <c r="O290" s="55" t="e">
        <f t="shared" si="73"/>
        <v>#VALUE!</v>
      </c>
      <c r="P290" s="55" t="e">
        <f t="shared" si="74"/>
        <v>#VALUE!</v>
      </c>
      <c r="Q290" s="78" t="e">
        <f t="shared" si="75"/>
        <v>#VALUE!</v>
      </c>
      <c r="R290" s="56" t="e">
        <f t="shared" si="76"/>
        <v>#VALUE!</v>
      </c>
      <c r="S290" s="55" t="e">
        <f t="shared" si="77"/>
        <v>#VALUE!</v>
      </c>
      <c r="T290" s="55" t="e">
        <f t="shared" si="78"/>
        <v>#VALUE!</v>
      </c>
      <c r="U290" s="57" t="e">
        <f t="shared" si="79"/>
        <v>#VALUE!</v>
      </c>
    </row>
    <row r="291" spans="1:21" ht="12.75">
      <c r="A291" s="6">
        <v>4218010820</v>
      </c>
      <c r="B291" s="5">
        <v>3479751.16</v>
      </c>
      <c r="C291" s="5">
        <v>5731782.71</v>
      </c>
      <c r="D291" s="5">
        <v>32479685.679</v>
      </c>
      <c r="E291" s="18">
        <v>5729930.221</v>
      </c>
      <c r="F291" s="22">
        <f t="shared" si="64"/>
        <v>-1489867.4755104487</v>
      </c>
      <c r="G291" s="8">
        <f t="shared" si="65"/>
        <v>-1490198.4344416389</v>
      </c>
      <c r="H291" s="8">
        <f t="shared" si="66"/>
        <v>27614116.274685554</v>
      </c>
      <c r="I291" s="8">
        <f t="shared" si="67"/>
        <v>80400.8412743047</v>
      </c>
      <c r="J291" s="8">
        <f t="shared" si="68"/>
        <v>80451.55392915386</v>
      </c>
      <c r="K291" s="19">
        <f t="shared" si="69"/>
        <v>27625397.116697464</v>
      </c>
      <c r="L291" s="37">
        <f t="shared" si="70"/>
        <v>0.0062930285930633545</v>
      </c>
      <c r="M291" s="52">
        <f t="shared" si="71"/>
        <v>0.05884950887411833</v>
      </c>
      <c r="N291" s="56" t="e">
        <f t="shared" si="72"/>
        <v>#VALUE!</v>
      </c>
      <c r="O291" s="55" t="e">
        <f t="shared" si="73"/>
        <v>#VALUE!</v>
      </c>
      <c r="P291" s="55" t="e">
        <f t="shared" si="74"/>
        <v>#VALUE!</v>
      </c>
      <c r="Q291" s="78" t="e">
        <f t="shared" si="75"/>
        <v>#VALUE!</v>
      </c>
      <c r="R291" s="56" t="e">
        <f t="shared" si="76"/>
        <v>#VALUE!</v>
      </c>
      <c r="S291" s="55" t="e">
        <f t="shared" si="77"/>
        <v>#VALUE!</v>
      </c>
      <c r="T291" s="55" t="e">
        <f t="shared" si="78"/>
        <v>#VALUE!</v>
      </c>
      <c r="U291" s="57" t="e">
        <f t="shared" si="79"/>
        <v>#VALUE!</v>
      </c>
    </row>
    <row r="292" spans="1:21" ht="12.75">
      <c r="A292" s="6">
        <v>4218010940</v>
      </c>
      <c r="B292" s="5">
        <v>3480002.91</v>
      </c>
      <c r="C292" s="5">
        <v>5732870.5</v>
      </c>
      <c r="D292" s="5">
        <v>32479937.336</v>
      </c>
      <c r="E292" s="18">
        <v>5731017.586</v>
      </c>
      <c r="F292" s="22">
        <f t="shared" si="64"/>
        <v>-201757.72388908788</v>
      </c>
      <c r="G292" s="8">
        <f t="shared" si="65"/>
        <v>-202219.9740814286</v>
      </c>
      <c r="H292" s="8">
        <f t="shared" si="66"/>
        <v>40227192.28349329</v>
      </c>
      <c r="I292" s="8">
        <f t="shared" si="67"/>
        <v>1014.2254375610726</v>
      </c>
      <c r="J292" s="8">
        <f t="shared" si="68"/>
        <v>1016.9613436323398</v>
      </c>
      <c r="K292" s="19">
        <f t="shared" si="69"/>
        <v>40243503.937255785</v>
      </c>
      <c r="L292" s="37">
        <f t="shared" si="70"/>
        <v>0.014071028679609299</v>
      </c>
      <c r="M292" s="52">
        <f t="shared" si="71"/>
        <v>0.04756347741931677</v>
      </c>
      <c r="N292" s="56" t="e">
        <f t="shared" si="72"/>
        <v>#VALUE!</v>
      </c>
      <c r="O292" s="55" t="e">
        <f t="shared" si="73"/>
        <v>#VALUE!</v>
      </c>
      <c r="P292" s="55" t="e">
        <f t="shared" si="74"/>
        <v>#VALUE!</v>
      </c>
      <c r="Q292" s="78" t="e">
        <f t="shared" si="75"/>
        <v>#VALUE!</v>
      </c>
      <c r="R292" s="56" t="e">
        <f t="shared" si="76"/>
        <v>#VALUE!</v>
      </c>
      <c r="S292" s="55" t="e">
        <f t="shared" si="77"/>
        <v>#VALUE!</v>
      </c>
      <c r="T292" s="55" t="e">
        <f t="shared" si="78"/>
        <v>#VALUE!</v>
      </c>
      <c r="U292" s="57" t="e">
        <f t="shared" si="79"/>
        <v>#VALUE!</v>
      </c>
    </row>
    <row r="293" spans="1:21" ht="12.75">
      <c r="A293" s="6">
        <v>4218011020</v>
      </c>
      <c r="B293" s="5">
        <v>3477646.83</v>
      </c>
      <c r="C293" s="5">
        <v>5732476.01</v>
      </c>
      <c r="D293" s="5">
        <v>32477582.181</v>
      </c>
      <c r="E293" s="18">
        <v>5730623.26</v>
      </c>
      <c r="F293" s="22">
        <f t="shared" si="64"/>
        <v>-14200703.87398992</v>
      </c>
      <c r="G293" s="8">
        <f t="shared" si="65"/>
        <v>-14200968.845721375</v>
      </c>
      <c r="H293" s="8">
        <f t="shared" si="66"/>
        <v>35379691.66229679</v>
      </c>
      <c r="I293" s="8">
        <f t="shared" si="67"/>
        <v>5699986.173614778</v>
      </c>
      <c r="J293" s="8">
        <f t="shared" si="68"/>
        <v>5702399.915445658</v>
      </c>
      <c r="K293" s="19">
        <f t="shared" si="69"/>
        <v>35394013.28707678</v>
      </c>
      <c r="L293" s="37">
        <f t="shared" si="70"/>
        <v>0.021123237907886505</v>
      </c>
      <c r="M293" s="52">
        <f t="shared" si="71"/>
        <v>0.07290588039904833</v>
      </c>
      <c r="N293" s="56" t="e">
        <f t="shared" si="72"/>
        <v>#VALUE!</v>
      </c>
      <c r="O293" s="55" t="e">
        <f t="shared" si="73"/>
        <v>#VALUE!</v>
      </c>
      <c r="P293" s="55" t="e">
        <f t="shared" si="74"/>
        <v>#VALUE!</v>
      </c>
      <c r="Q293" s="78" t="e">
        <f t="shared" si="75"/>
        <v>#VALUE!</v>
      </c>
      <c r="R293" s="56" t="e">
        <f t="shared" si="76"/>
        <v>#VALUE!</v>
      </c>
      <c r="S293" s="55" t="e">
        <f t="shared" si="77"/>
        <v>#VALUE!</v>
      </c>
      <c r="T293" s="55" t="e">
        <f t="shared" si="78"/>
        <v>#VALUE!</v>
      </c>
      <c r="U293" s="57" t="e">
        <f t="shared" si="79"/>
        <v>#VALUE!</v>
      </c>
    </row>
    <row r="294" spans="1:21" ht="12.75">
      <c r="A294" s="6">
        <v>4218011102</v>
      </c>
      <c r="B294" s="5">
        <v>3477247.523</v>
      </c>
      <c r="C294" s="5">
        <v>5734683.891</v>
      </c>
      <c r="D294" s="5">
        <v>32477183.062</v>
      </c>
      <c r="E294" s="18">
        <v>5732830.267</v>
      </c>
      <c r="F294" s="22">
        <f t="shared" si="64"/>
        <v>-22726506.034242913</v>
      </c>
      <c r="G294" s="8">
        <f t="shared" si="65"/>
        <v>-22727138.937470905</v>
      </c>
      <c r="H294" s="8">
        <f t="shared" si="66"/>
        <v>66512620.33650874</v>
      </c>
      <c r="I294" s="8">
        <f t="shared" si="67"/>
        <v>7765570.768229052</v>
      </c>
      <c r="J294" s="8">
        <f t="shared" si="68"/>
        <v>7768912.134589897</v>
      </c>
      <c r="K294" s="19">
        <f t="shared" si="69"/>
        <v>66539386.32323844</v>
      </c>
      <c r="L294" s="37">
        <f t="shared" si="70"/>
        <v>0.022345788776874542</v>
      </c>
      <c r="M294" s="52">
        <f t="shared" si="71"/>
        <v>0.07388755585998297</v>
      </c>
      <c r="N294" s="56" t="e">
        <f t="shared" si="72"/>
        <v>#VALUE!</v>
      </c>
      <c r="O294" s="55" t="e">
        <f t="shared" si="73"/>
        <v>#VALUE!</v>
      </c>
      <c r="P294" s="55" t="e">
        <f t="shared" si="74"/>
        <v>#VALUE!</v>
      </c>
      <c r="Q294" s="78" t="e">
        <f t="shared" si="75"/>
        <v>#VALUE!</v>
      </c>
      <c r="R294" s="56" t="e">
        <f t="shared" si="76"/>
        <v>#VALUE!</v>
      </c>
      <c r="S294" s="55" t="e">
        <f t="shared" si="77"/>
        <v>#VALUE!</v>
      </c>
      <c r="T294" s="55" t="e">
        <f t="shared" si="78"/>
        <v>#VALUE!</v>
      </c>
      <c r="U294" s="57" t="e">
        <f t="shared" si="79"/>
        <v>#VALUE!</v>
      </c>
    </row>
    <row r="295" spans="1:21" ht="12.75">
      <c r="A295" s="6">
        <v>4218011220</v>
      </c>
      <c r="B295" s="5">
        <v>3477806.18</v>
      </c>
      <c r="C295" s="5">
        <v>5736784.01</v>
      </c>
      <c r="D295" s="5">
        <v>32477741.53</v>
      </c>
      <c r="E295" s="18">
        <v>5734929.575</v>
      </c>
      <c r="F295" s="22">
        <f t="shared" si="64"/>
        <v>-22849235.021268643</v>
      </c>
      <c r="G295" s="8">
        <f t="shared" si="65"/>
        <v>-22850472.60584035</v>
      </c>
      <c r="H295" s="8">
        <f t="shared" si="66"/>
        <v>105169956.51950796</v>
      </c>
      <c r="I295" s="8">
        <f t="shared" si="67"/>
        <v>4964495.909257697</v>
      </c>
      <c r="J295" s="8">
        <f t="shared" si="68"/>
        <v>4966746.35269347</v>
      </c>
      <c r="K295" s="19">
        <f t="shared" si="69"/>
        <v>105211932.25335765</v>
      </c>
      <c r="L295" s="37">
        <f t="shared" si="70"/>
        <v>0.017918109893798828</v>
      </c>
      <c r="M295" s="52">
        <f t="shared" si="71"/>
        <v>0.041583115234971046</v>
      </c>
      <c r="N295" s="56" t="e">
        <f t="shared" si="72"/>
        <v>#VALUE!</v>
      </c>
      <c r="O295" s="55" t="e">
        <f t="shared" si="73"/>
        <v>#VALUE!</v>
      </c>
      <c r="P295" s="55" t="e">
        <f t="shared" si="74"/>
        <v>#VALUE!</v>
      </c>
      <c r="Q295" s="78" t="e">
        <f t="shared" si="75"/>
        <v>#VALUE!</v>
      </c>
      <c r="R295" s="56" t="e">
        <f t="shared" si="76"/>
        <v>#VALUE!</v>
      </c>
      <c r="S295" s="55" t="e">
        <f t="shared" si="77"/>
        <v>#VALUE!</v>
      </c>
      <c r="T295" s="55" t="e">
        <f t="shared" si="78"/>
        <v>#VALUE!</v>
      </c>
      <c r="U295" s="57" t="e">
        <f t="shared" si="79"/>
        <v>#VALUE!</v>
      </c>
    </row>
    <row r="296" spans="1:21" ht="12.75">
      <c r="A296" s="6">
        <v>4218011350</v>
      </c>
      <c r="B296" s="5">
        <v>3478146.55</v>
      </c>
      <c r="C296" s="5">
        <v>5738715.84</v>
      </c>
      <c r="D296" s="5">
        <v>32478081.757</v>
      </c>
      <c r="E296" s="18">
        <v>5736860.609</v>
      </c>
      <c r="F296" s="22">
        <f t="shared" si="64"/>
        <v>-23005532.285315905</v>
      </c>
      <c r="G296" s="8">
        <f t="shared" si="65"/>
        <v>-23006867.41742543</v>
      </c>
      <c r="H296" s="8">
        <f t="shared" si="66"/>
        <v>148514984.2055503</v>
      </c>
      <c r="I296" s="8">
        <f t="shared" si="67"/>
        <v>3563850.7049430963</v>
      </c>
      <c r="J296" s="8">
        <f t="shared" si="68"/>
        <v>3565487.425600544</v>
      </c>
      <c r="K296" s="19">
        <f t="shared" si="69"/>
        <v>148574568.07397497</v>
      </c>
      <c r="L296" s="37">
        <f t="shared" si="70"/>
        <v>0.05203322321176529</v>
      </c>
      <c r="M296" s="52">
        <f t="shared" si="71"/>
        <v>0.06423972733318806</v>
      </c>
      <c r="N296" s="56" t="e">
        <f t="shared" si="72"/>
        <v>#VALUE!</v>
      </c>
      <c r="O296" s="55" t="e">
        <f t="shared" si="73"/>
        <v>#VALUE!</v>
      </c>
      <c r="P296" s="55" t="e">
        <f t="shared" si="74"/>
        <v>#VALUE!</v>
      </c>
      <c r="Q296" s="78" t="e">
        <f t="shared" si="75"/>
        <v>#VALUE!</v>
      </c>
      <c r="R296" s="56" t="e">
        <f t="shared" si="76"/>
        <v>#VALUE!</v>
      </c>
      <c r="S296" s="55" t="e">
        <f t="shared" si="77"/>
        <v>#VALUE!</v>
      </c>
      <c r="T296" s="55" t="e">
        <f t="shared" si="78"/>
        <v>#VALUE!</v>
      </c>
      <c r="U296" s="57" t="e">
        <f t="shared" si="79"/>
        <v>#VALUE!</v>
      </c>
    </row>
    <row r="297" spans="1:21" ht="12.75">
      <c r="A297" s="6">
        <v>4218011420</v>
      </c>
      <c r="B297" s="5">
        <v>3486412</v>
      </c>
      <c r="C297" s="5">
        <v>5730748.66</v>
      </c>
      <c r="D297" s="5">
        <v>32486343.869</v>
      </c>
      <c r="E297" s="18">
        <v>5728896.52</v>
      </c>
      <c r="F297" s="22">
        <f t="shared" si="64"/>
        <v>26913702.714946453</v>
      </c>
      <c r="G297" s="8">
        <f t="shared" si="65"/>
        <v>26912674.355253592</v>
      </c>
      <c r="H297" s="8">
        <f t="shared" si="66"/>
        <v>17817162.22194886</v>
      </c>
      <c r="I297" s="8">
        <f t="shared" si="67"/>
        <v>40652922.60566462</v>
      </c>
      <c r="J297" s="8">
        <f t="shared" si="68"/>
        <v>40668681.991007514</v>
      </c>
      <c r="K297" s="19">
        <f t="shared" si="69"/>
        <v>17824750.242726333</v>
      </c>
      <c r="L297" s="37">
        <f t="shared" si="70"/>
        <v>-0.008233662694692612</v>
      </c>
      <c r="M297" s="52">
        <f t="shared" si="71"/>
        <v>0.029761509969830513</v>
      </c>
      <c r="N297" s="56" t="e">
        <f t="shared" si="72"/>
        <v>#VALUE!</v>
      </c>
      <c r="O297" s="55" t="e">
        <f t="shared" si="73"/>
        <v>#VALUE!</v>
      </c>
      <c r="P297" s="55" t="e">
        <f t="shared" si="74"/>
        <v>#VALUE!</v>
      </c>
      <c r="Q297" s="78" t="e">
        <f t="shared" si="75"/>
        <v>#VALUE!</v>
      </c>
      <c r="R297" s="56" t="e">
        <f t="shared" si="76"/>
        <v>#VALUE!</v>
      </c>
      <c r="S297" s="55" t="e">
        <f t="shared" si="77"/>
        <v>#VALUE!</v>
      </c>
      <c r="T297" s="55" t="e">
        <f t="shared" si="78"/>
        <v>#VALUE!</v>
      </c>
      <c r="U297" s="57" t="e">
        <f t="shared" si="79"/>
        <v>#VALUE!</v>
      </c>
    </row>
    <row r="298" spans="1:21" ht="12.75">
      <c r="A298" s="6">
        <v>4218011520</v>
      </c>
      <c r="B298" s="5">
        <v>3487352.16</v>
      </c>
      <c r="C298" s="5">
        <v>5731775.59</v>
      </c>
      <c r="D298" s="5">
        <v>32487283.677</v>
      </c>
      <c r="E298" s="18">
        <v>5729923.037</v>
      </c>
      <c r="F298" s="22">
        <f t="shared" si="64"/>
        <v>38393030.12534571</v>
      </c>
      <c r="G298" s="8">
        <f t="shared" si="65"/>
        <v>38391675.319372654</v>
      </c>
      <c r="H298" s="8">
        <f t="shared" si="66"/>
        <v>27539001.071290422</v>
      </c>
      <c r="I298" s="8">
        <f t="shared" si="67"/>
        <v>53523101.41110351</v>
      </c>
      <c r="J298" s="8">
        <f t="shared" si="68"/>
        <v>53543759.837722406</v>
      </c>
      <c r="K298" s="19">
        <f t="shared" si="69"/>
        <v>27550602.559233725</v>
      </c>
      <c r="L298" s="37">
        <f t="shared" si="70"/>
        <v>-0.016207098960876465</v>
      </c>
      <c r="M298" s="52">
        <f t="shared" si="71"/>
        <v>0.021231423132121563</v>
      </c>
      <c r="N298" s="56" t="e">
        <f t="shared" si="72"/>
        <v>#VALUE!</v>
      </c>
      <c r="O298" s="55" t="e">
        <f t="shared" si="73"/>
        <v>#VALUE!</v>
      </c>
      <c r="P298" s="55" t="e">
        <f t="shared" si="74"/>
        <v>#VALUE!</v>
      </c>
      <c r="Q298" s="78" t="e">
        <f t="shared" si="75"/>
        <v>#VALUE!</v>
      </c>
      <c r="R298" s="56" t="e">
        <f t="shared" si="76"/>
        <v>#VALUE!</v>
      </c>
      <c r="S298" s="55" t="e">
        <f t="shared" si="77"/>
        <v>#VALUE!</v>
      </c>
      <c r="T298" s="55" t="e">
        <f t="shared" si="78"/>
        <v>#VALUE!</v>
      </c>
      <c r="U298" s="57" t="e">
        <f t="shared" si="79"/>
        <v>#VALUE!</v>
      </c>
    </row>
    <row r="299" spans="1:21" ht="12.75">
      <c r="A299" s="6">
        <v>4218011620</v>
      </c>
      <c r="B299" s="5">
        <v>3485613.49</v>
      </c>
      <c r="C299" s="5">
        <v>5730181.13</v>
      </c>
      <c r="D299" s="5">
        <v>32485545.669</v>
      </c>
      <c r="E299" s="18">
        <v>5728329.223</v>
      </c>
      <c r="F299" s="22">
        <f t="shared" si="64"/>
        <v>20378905.289405163</v>
      </c>
      <c r="G299" s="8">
        <f t="shared" si="65"/>
        <v>20378076.563487593</v>
      </c>
      <c r="H299" s="8">
        <f t="shared" si="66"/>
        <v>13348972.44169786</v>
      </c>
      <c r="I299" s="8">
        <f t="shared" si="67"/>
        <v>31109727.290345706</v>
      </c>
      <c r="J299" s="8">
        <f t="shared" si="68"/>
        <v>31121783.997775346</v>
      </c>
      <c r="K299" s="19">
        <f t="shared" si="69"/>
        <v>13354688.972921735</v>
      </c>
      <c r="L299" s="37">
        <f t="shared" si="70"/>
        <v>-0.008309133350849152</v>
      </c>
      <c r="M299" s="52">
        <f t="shared" si="71"/>
        <v>0.033551967702805996</v>
      </c>
      <c r="N299" s="56" t="e">
        <f t="shared" si="72"/>
        <v>#VALUE!</v>
      </c>
      <c r="O299" s="55" t="e">
        <f t="shared" si="73"/>
        <v>#VALUE!</v>
      </c>
      <c r="P299" s="55" t="e">
        <f t="shared" si="74"/>
        <v>#VALUE!</v>
      </c>
      <c r="Q299" s="78" t="e">
        <f t="shared" si="75"/>
        <v>#VALUE!</v>
      </c>
      <c r="R299" s="56" t="e">
        <f t="shared" si="76"/>
        <v>#VALUE!</v>
      </c>
      <c r="S299" s="55" t="e">
        <f t="shared" si="77"/>
        <v>#VALUE!</v>
      </c>
      <c r="T299" s="55" t="e">
        <f t="shared" si="78"/>
        <v>#VALUE!</v>
      </c>
      <c r="U299" s="57" t="e">
        <f t="shared" si="79"/>
        <v>#VALUE!</v>
      </c>
    </row>
    <row r="300" spans="1:21" ht="12.75">
      <c r="A300" s="6">
        <v>4218011703</v>
      </c>
      <c r="B300" s="5">
        <v>3483452.03</v>
      </c>
      <c r="C300" s="5">
        <v>5729968.28</v>
      </c>
      <c r="D300" s="5">
        <v>32483385.078</v>
      </c>
      <c r="E300" s="18">
        <v>5728116.479</v>
      </c>
      <c r="F300" s="22">
        <f t="shared" si="64"/>
        <v>11756144.47768665</v>
      </c>
      <c r="G300" s="8">
        <f t="shared" si="65"/>
        <v>11755608.39025588</v>
      </c>
      <c r="H300" s="8">
        <f t="shared" si="66"/>
        <v>11839294.357440801</v>
      </c>
      <c r="I300" s="8">
        <f t="shared" si="67"/>
        <v>11673046.254829932</v>
      </c>
      <c r="J300" s="8">
        <f t="shared" si="68"/>
        <v>11677462.025518477</v>
      </c>
      <c r="K300" s="19">
        <f t="shared" si="69"/>
        <v>11844313.125729525</v>
      </c>
      <c r="L300" s="37">
        <f t="shared" si="70"/>
        <v>-0.020199265331029892</v>
      </c>
      <c r="M300" s="52">
        <f t="shared" si="71"/>
        <v>0.04194624628871679</v>
      </c>
      <c r="N300" s="56" t="e">
        <f t="shared" si="72"/>
        <v>#VALUE!</v>
      </c>
      <c r="O300" s="55" t="e">
        <f t="shared" si="73"/>
        <v>#VALUE!</v>
      </c>
      <c r="P300" s="55" t="e">
        <f t="shared" si="74"/>
        <v>#VALUE!</v>
      </c>
      <c r="Q300" s="78" t="e">
        <f t="shared" si="75"/>
        <v>#VALUE!</v>
      </c>
      <c r="R300" s="56" t="e">
        <f t="shared" si="76"/>
        <v>#VALUE!</v>
      </c>
      <c r="S300" s="55" t="e">
        <f t="shared" si="77"/>
        <v>#VALUE!</v>
      </c>
      <c r="T300" s="55" t="e">
        <f t="shared" si="78"/>
        <v>#VALUE!</v>
      </c>
      <c r="U300" s="57" t="e">
        <f t="shared" si="79"/>
        <v>#VALUE!</v>
      </c>
    </row>
    <row r="301" spans="1:21" ht="12.75">
      <c r="A301" s="6">
        <v>4218011810</v>
      </c>
      <c r="B301" s="5">
        <v>3484755.05</v>
      </c>
      <c r="C301" s="5">
        <v>5732091.46</v>
      </c>
      <c r="D301" s="5">
        <v>32484687.607</v>
      </c>
      <c r="E301" s="18">
        <v>5730238.806</v>
      </c>
      <c r="F301" s="22">
        <f t="shared" si="64"/>
        <v>26257026.68175413</v>
      </c>
      <c r="G301" s="8">
        <f t="shared" si="65"/>
        <v>26256039.922332555</v>
      </c>
      <c r="H301" s="8">
        <f t="shared" si="66"/>
        <v>30953433.831985213</v>
      </c>
      <c r="I301" s="8">
        <f t="shared" si="67"/>
        <v>22272344.468790468</v>
      </c>
      <c r="J301" s="8">
        <f t="shared" si="68"/>
        <v>22280761.654622253</v>
      </c>
      <c r="K301" s="19">
        <f t="shared" si="69"/>
        <v>30966295.520850137</v>
      </c>
      <c r="L301" s="37">
        <f t="shared" si="70"/>
        <v>-0.01848859339952469</v>
      </c>
      <c r="M301" s="52">
        <f t="shared" si="71"/>
        <v>0.032237086445093155</v>
      </c>
      <c r="N301" s="56" t="e">
        <f t="shared" si="72"/>
        <v>#VALUE!</v>
      </c>
      <c r="O301" s="55" t="e">
        <f t="shared" si="73"/>
        <v>#VALUE!</v>
      </c>
      <c r="P301" s="55" t="e">
        <f t="shared" si="74"/>
        <v>#VALUE!</v>
      </c>
      <c r="Q301" s="78" t="e">
        <f t="shared" si="75"/>
        <v>#VALUE!</v>
      </c>
      <c r="R301" s="56" t="e">
        <f t="shared" si="76"/>
        <v>#VALUE!</v>
      </c>
      <c r="S301" s="55" t="e">
        <f t="shared" si="77"/>
        <v>#VALUE!</v>
      </c>
      <c r="T301" s="55" t="e">
        <f t="shared" si="78"/>
        <v>#VALUE!</v>
      </c>
      <c r="U301" s="57" t="e">
        <f t="shared" si="79"/>
        <v>#VALUE!</v>
      </c>
    </row>
    <row r="302" spans="1:21" ht="12.75">
      <c r="A302" s="6">
        <v>4218011903</v>
      </c>
      <c r="B302" s="5">
        <v>3480429.91</v>
      </c>
      <c r="C302" s="5">
        <v>5735025.12</v>
      </c>
      <c r="D302" s="5">
        <v>32480364.189</v>
      </c>
      <c r="E302" s="18">
        <v>5733171.347</v>
      </c>
      <c r="F302" s="22">
        <f t="shared" si="64"/>
        <v>3357282.8219586946</v>
      </c>
      <c r="G302" s="8">
        <f t="shared" si="65"/>
        <v>3356447.6479731505</v>
      </c>
      <c r="H302" s="8">
        <f t="shared" si="66"/>
        <v>72193596.05079742</v>
      </c>
      <c r="I302" s="8">
        <f t="shared" si="67"/>
        <v>156087.86163547056</v>
      </c>
      <c r="J302" s="8">
        <f t="shared" si="68"/>
        <v>156112.04536938135</v>
      </c>
      <c r="K302" s="19">
        <f t="shared" si="69"/>
        <v>72222747.96801633</v>
      </c>
      <c r="L302" s="37">
        <f t="shared" si="70"/>
        <v>0.020777996629476547</v>
      </c>
      <c r="M302" s="52">
        <f t="shared" si="71"/>
        <v>0.043382544070482254</v>
      </c>
      <c r="N302" s="56" t="e">
        <f t="shared" si="72"/>
        <v>#VALUE!</v>
      </c>
      <c r="O302" s="55" t="e">
        <f t="shared" si="73"/>
        <v>#VALUE!</v>
      </c>
      <c r="P302" s="55" t="e">
        <f t="shared" si="74"/>
        <v>#VALUE!</v>
      </c>
      <c r="Q302" s="78" t="e">
        <f t="shared" si="75"/>
        <v>#VALUE!</v>
      </c>
      <c r="R302" s="56" t="e">
        <f t="shared" si="76"/>
        <v>#VALUE!</v>
      </c>
      <c r="S302" s="55" t="e">
        <f t="shared" si="77"/>
        <v>#VALUE!</v>
      </c>
      <c r="T302" s="55" t="e">
        <f t="shared" si="78"/>
        <v>#VALUE!</v>
      </c>
      <c r="U302" s="57" t="e">
        <f t="shared" si="79"/>
        <v>#VALUE!</v>
      </c>
    </row>
    <row r="303" spans="1:21" ht="12.75">
      <c r="A303" s="6">
        <v>4218012010</v>
      </c>
      <c r="B303" s="5">
        <v>3479079.76</v>
      </c>
      <c r="C303" s="5">
        <v>5734365.98</v>
      </c>
      <c r="D303" s="5">
        <v>32479014.564</v>
      </c>
      <c r="E303" s="18">
        <v>5732512.474</v>
      </c>
      <c r="F303" s="22">
        <f t="shared" si="64"/>
        <v>-7483166.692887524</v>
      </c>
      <c r="G303" s="8">
        <f t="shared" si="65"/>
        <v>-7483781.418313278</v>
      </c>
      <c r="H303" s="8">
        <f t="shared" si="66"/>
        <v>61429149.191750884</v>
      </c>
      <c r="I303" s="8">
        <f t="shared" si="67"/>
        <v>911658.139225748</v>
      </c>
      <c r="J303" s="8">
        <f t="shared" si="68"/>
        <v>912101.0794687697</v>
      </c>
      <c r="K303" s="19">
        <f t="shared" si="69"/>
        <v>61453946.98980295</v>
      </c>
      <c r="L303" s="37">
        <f t="shared" si="70"/>
        <v>0.0239386148750782</v>
      </c>
      <c r="M303" s="52">
        <f t="shared" si="71"/>
        <v>0.05720469541847706</v>
      </c>
      <c r="N303" s="56" t="e">
        <f t="shared" si="72"/>
        <v>#VALUE!</v>
      </c>
      <c r="O303" s="55" t="e">
        <f t="shared" si="73"/>
        <v>#VALUE!</v>
      </c>
      <c r="P303" s="55" t="e">
        <f t="shared" si="74"/>
        <v>#VALUE!</v>
      </c>
      <c r="Q303" s="78" t="e">
        <f t="shared" si="75"/>
        <v>#VALUE!</v>
      </c>
      <c r="R303" s="56" t="e">
        <f t="shared" si="76"/>
        <v>#VALUE!</v>
      </c>
      <c r="S303" s="55" t="e">
        <f t="shared" si="77"/>
        <v>#VALUE!</v>
      </c>
      <c r="T303" s="55" t="e">
        <f t="shared" si="78"/>
        <v>#VALUE!</v>
      </c>
      <c r="U303" s="57" t="e">
        <f t="shared" si="79"/>
        <v>#VALUE!</v>
      </c>
    </row>
    <row r="304" spans="1:21" ht="12.75">
      <c r="A304" s="6">
        <v>4218012110</v>
      </c>
      <c r="B304" s="5">
        <v>3486446.32</v>
      </c>
      <c r="C304" s="5">
        <v>5737746.89</v>
      </c>
      <c r="D304" s="5">
        <v>32486378.275</v>
      </c>
      <c r="E304" s="18">
        <v>5735891.97</v>
      </c>
      <c r="F304" s="22">
        <f t="shared" si="64"/>
        <v>71911563.2307241</v>
      </c>
      <c r="G304" s="8">
        <f t="shared" si="65"/>
        <v>71908978.30679332</v>
      </c>
      <c r="H304" s="8">
        <f t="shared" si="66"/>
        <v>125840784.85934107</v>
      </c>
      <c r="I304" s="8">
        <f t="shared" si="67"/>
        <v>41092298.06652696</v>
      </c>
      <c r="J304" s="8">
        <f t="shared" si="68"/>
        <v>41107590.87298138</v>
      </c>
      <c r="K304" s="19">
        <f t="shared" si="69"/>
        <v>125892142.75280912</v>
      </c>
      <c r="L304" s="37">
        <f t="shared" si="70"/>
        <v>-0.011721447110176086</v>
      </c>
      <c r="M304" s="52">
        <f t="shared" si="71"/>
        <v>0.024726963602006435</v>
      </c>
      <c r="N304" s="56" t="e">
        <f t="shared" si="72"/>
        <v>#VALUE!</v>
      </c>
      <c r="O304" s="55" t="e">
        <f t="shared" si="73"/>
        <v>#VALUE!</v>
      </c>
      <c r="P304" s="55" t="e">
        <f t="shared" si="74"/>
        <v>#VALUE!</v>
      </c>
      <c r="Q304" s="78" t="e">
        <f t="shared" si="75"/>
        <v>#VALUE!</v>
      </c>
      <c r="R304" s="56" t="e">
        <f t="shared" si="76"/>
        <v>#VALUE!</v>
      </c>
      <c r="S304" s="55" t="e">
        <f t="shared" si="77"/>
        <v>#VALUE!</v>
      </c>
      <c r="T304" s="55" t="e">
        <f t="shared" si="78"/>
        <v>#VALUE!</v>
      </c>
      <c r="U304" s="57" t="e">
        <f t="shared" si="79"/>
        <v>#VALUE!</v>
      </c>
    </row>
    <row r="305" spans="1:21" ht="12.75">
      <c r="A305" s="6">
        <v>4218012200</v>
      </c>
      <c r="B305" s="5">
        <v>3480812.46</v>
      </c>
      <c r="C305" s="5">
        <v>5739764.499</v>
      </c>
      <c r="D305" s="5">
        <v>32480746.646</v>
      </c>
      <c r="E305" s="18">
        <v>5737908.835</v>
      </c>
      <c r="F305" s="22">
        <f t="shared" si="64"/>
        <v>10292449.586678062</v>
      </c>
      <c r="G305" s="8">
        <f t="shared" si="65"/>
        <v>10290352.80104341</v>
      </c>
      <c r="H305" s="8">
        <f t="shared" si="66"/>
        <v>175168265.84735647</v>
      </c>
      <c r="I305" s="8">
        <f t="shared" si="67"/>
        <v>604635.4168178176</v>
      </c>
      <c r="J305" s="8">
        <f t="shared" si="68"/>
        <v>604755.3379019963</v>
      </c>
      <c r="K305" s="19">
        <f t="shared" si="69"/>
        <v>175238707.81604278</v>
      </c>
      <c r="L305" s="37">
        <f t="shared" si="70"/>
        <v>0.026690542697906494</v>
      </c>
      <c r="M305" s="52">
        <f t="shared" si="71"/>
        <v>0.04334893450140953</v>
      </c>
      <c r="N305" s="56" t="e">
        <f t="shared" si="72"/>
        <v>#VALUE!</v>
      </c>
      <c r="O305" s="55" t="e">
        <f t="shared" si="73"/>
        <v>#VALUE!</v>
      </c>
      <c r="P305" s="55" t="e">
        <f t="shared" si="74"/>
        <v>#VALUE!</v>
      </c>
      <c r="Q305" s="78" t="e">
        <f t="shared" si="75"/>
        <v>#VALUE!</v>
      </c>
      <c r="R305" s="56" t="e">
        <f t="shared" si="76"/>
        <v>#VALUE!</v>
      </c>
      <c r="S305" s="55" t="e">
        <f t="shared" si="77"/>
        <v>#VALUE!</v>
      </c>
      <c r="T305" s="55" t="e">
        <f t="shared" si="78"/>
        <v>#VALUE!</v>
      </c>
      <c r="U305" s="57" t="e">
        <f t="shared" si="79"/>
        <v>#VALUE!</v>
      </c>
    </row>
    <row r="306" spans="1:21" ht="12.75">
      <c r="A306" s="6">
        <v>4219000106</v>
      </c>
      <c r="B306" s="5">
        <v>3499201.38</v>
      </c>
      <c r="C306" s="5">
        <v>5732727.69</v>
      </c>
      <c r="D306" s="5">
        <v>32499128.267</v>
      </c>
      <c r="E306" s="18">
        <v>5730874.632</v>
      </c>
      <c r="F306" s="22">
        <f t="shared" si="64"/>
        <v>118805109.97467622</v>
      </c>
      <c r="G306" s="8">
        <f t="shared" si="65"/>
        <v>118799284.3527419</v>
      </c>
      <c r="H306" s="8">
        <f t="shared" si="66"/>
        <v>38435151.71927457</v>
      </c>
      <c r="I306" s="8">
        <f t="shared" si="67"/>
        <v>367214942.86081934</v>
      </c>
      <c r="J306" s="8">
        <f t="shared" si="68"/>
        <v>367357795.36121684</v>
      </c>
      <c r="K306" s="19">
        <f t="shared" si="69"/>
        <v>38451989.107143305</v>
      </c>
      <c r="L306" s="37">
        <f t="shared" si="70"/>
        <v>-0.0878726914525032</v>
      </c>
      <c r="M306" s="52">
        <f t="shared" si="71"/>
        <v>-0.01543381903320551</v>
      </c>
      <c r="N306" s="56" t="e">
        <f t="shared" si="72"/>
        <v>#VALUE!</v>
      </c>
      <c r="O306" s="55" t="e">
        <f t="shared" si="73"/>
        <v>#VALUE!</v>
      </c>
      <c r="P306" s="55" t="e">
        <f t="shared" si="74"/>
        <v>#VALUE!</v>
      </c>
      <c r="Q306" s="78" t="e">
        <f t="shared" si="75"/>
        <v>#VALUE!</v>
      </c>
      <c r="R306" s="56" t="e">
        <f t="shared" si="76"/>
        <v>#VALUE!</v>
      </c>
      <c r="S306" s="55" t="e">
        <f t="shared" si="77"/>
        <v>#VALUE!</v>
      </c>
      <c r="T306" s="55" t="e">
        <f t="shared" si="78"/>
        <v>#VALUE!</v>
      </c>
      <c r="U306" s="57" t="e">
        <f t="shared" si="79"/>
        <v>#VALUE!</v>
      </c>
    </row>
    <row r="307" spans="1:21" ht="12.75">
      <c r="A307" s="6">
        <v>4219000240</v>
      </c>
      <c r="B307" s="5">
        <v>3491835.04</v>
      </c>
      <c r="C307" s="5">
        <v>5733908.9</v>
      </c>
      <c r="D307" s="5">
        <v>32491764.803</v>
      </c>
      <c r="E307" s="18">
        <v>5732055.457</v>
      </c>
      <c r="F307" s="22">
        <f t="shared" si="64"/>
        <v>87077669.3115356</v>
      </c>
      <c r="G307" s="8">
        <f t="shared" si="65"/>
        <v>87074874.96749653</v>
      </c>
      <c r="H307" s="8">
        <f t="shared" si="66"/>
        <v>54473647.283872195</v>
      </c>
      <c r="I307" s="8">
        <f t="shared" si="67"/>
        <v>139191655.88913718</v>
      </c>
      <c r="J307" s="8">
        <f t="shared" si="68"/>
        <v>139245668.037781</v>
      </c>
      <c r="K307" s="19">
        <f t="shared" si="69"/>
        <v>54496534.13079055</v>
      </c>
      <c r="L307" s="37">
        <f t="shared" si="70"/>
        <v>-0.016608621925115585</v>
      </c>
      <c r="M307" s="52">
        <f t="shared" si="71"/>
        <v>0.0007947161793708801</v>
      </c>
      <c r="N307" s="56" t="e">
        <f t="shared" si="72"/>
        <v>#VALUE!</v>
      </c>
      <c r="O307" s="55" t="e">
        <f t="shared" si="73"/>
        <v>#VALUE!</v>
      </c>
      <c r="P307" s="55" t="e">
        <f t="shared" si="74"/>
        <v>#VALUE!</v>
      </c>
      <c r="Q307" s="78" t="e">
        <f t="shared" si="75"/>
        <v>#VALUE!</v>
      </c>
      <c r="R307" s="56" t="e">
        <f t="shared" si="76"/>
        <v>#VALUE!</v>
      </c>
      <c r="S307" s="55" t="e">
        <f t="shared" si="77"/>
        <v>#VALUE!</v>
      </c>
      <c r="T307" s="55" t="e">
        <f t="shared" si="78"/>
        <v>#VALUE!</v>
      </c>
      <c r="U307" s="57" t="e">
        <f t="shared" si="79"/>
        <v>#VALUE!</v>
      </c>
    </row>
    <row r="308" spans="1:21" ht="12.75">
      <c r="A308" s="6">
        <v>4219000310</v>
      </c>
      <c r="B308" s="5">
        <v>3498178.17</v>
      </c>
      <c r="C308" s="5">
        <v>5737728.9</v>
      </c>
      <c r="D308" s="5">
        <v>32498105.514</v>
      </c>
      <c r="E308" s="18">
        <v>5735873.812</v>
      </c>
      <c r="F308" s="22">
        <f t="shared" si="64"/>
        <v>203166867.4071029</v>
      </c>
      <c r="G308" s="8">
        <f t="shared" si="65"/>
        <v>203159144.7112514</v>
      </c>
      <c r="H308" s="8">
        <f t="shared" si="66"/>
        <v>125435607.27805956</v>
      </c>
      <c r="I308" s="8">
        <f t="shared" si="67"/>
        <v>329054946.2928367</v>
      </c>
      <c r="J308" s="8">
        <f t="shared" si="68"/>
        <v>329181881.0765932</v>
      </c>
      <c r="K308" s="19">
        <f t="shared" si="69"/>
        <v>125488764.79188909</v>
      </c>
      <c r="L308" s="37">
        <f t="shared" si="70"/>
        <v>-0.06901681050658226</v>
      </c>
      <c r="M308" s="52">
        <f t="shared" si="71"/>
        <v>0.03866885881870985</v>
      </c>
      <c r="N308" s="56" t="e">
        <f t="shared" si="72"/>
        <v>#VALUE!</v>
      </c>
      <c r="O308" s="55" t="e">
        <f t="shared" si="73"/>
        <v>#VALUE!</v>
      </c>
      <c r="P308" s="55" t="e">
        <f t="shared" si="74"/>
        <v>#VALUE!</v>
      </c>
      <c r="Q308" s="78" t="e">
        <f t="shared" si="75"/>
        <v>#VALUE!</v>
      </c>
      <c r="R308" s="56" t="e">
        <f t="shared" si="76"/>
        <v>#VALUE!</v>
      </c>
      <c r="S308" s="55" t="e">
        <f t="shared" si="77"/>
        <v>#VALUE!</v>
      </c>
      <c r="T308" s="55" t="e">
        <f t="shared" si="78"/>
        <v>#VALUE!</v>
      </c>
      <c r="U308" s="57" t="e">
        <f t="shared" si="79"/>
        <v>#VALUE!</v>
      </c>
    </row>
    <row r="309" spans="1:21" ht="12.75">
      <c r="A309" s="6">
        <v>4219001110</v>
      </c>
      <c r="B309" s="5">
        <v>3494639.61</v>
      </c>
      <c r="C309" s="5">
        <v>5729960.27</v>
      </c>
      <c r="D309" s="5">
        <v>32494568.209</v>
      </c>
      <c r="E309" s="18">
        <v>5728108.326</v>
      </c>
      <c r="F309" s="22">
        <f t="shared" si="64"/>
        <v>50126586.34057024</v>
      </c>
      <c r="G309" s="8">
        <f t="shared" si="65"/>
        <v>50122912.59192944</v>
      </c>
      <c r="H309" s="8">
        <f t="shared" si="66"/>
        <v>11783745.46145989</v>
      </c>
      <c r="I309" s="8">
        <f t="shared" si="67"/>
        <v>213216630.81552458</v>
      </c>
      <c r="J309" s="8">
        <f t="shared" si="68"/>
        <v>213300480.06224808</v>
      </c>
      <c r="K309" s="19">
        <f t="shared" si="69"/>
        <v>11789243.546079274</v>
      </c>
      <c r="L309" s="37">
        <f t="shared" si="70"/>
        <v>-0.022794999182224274</v>
      </c>
      <c r="M309" s="52">
        <f t="shared" si="71"/>
        <v>0.034396370872855186</v>
      </c>
      <c r="N309" s="56" t="e">
        <f t="shared" si="72"/>
        <v>#VALUE!</v>
      </c>
      <c r="O309" s="55" t="e">
        <f t="shared" si="73"/>
        <v>#VALUE!</v>
      </c>
      <c r="P309" s="55" t="e">
        <f t="shared" si="74"/>
        <v>#VALUE!</v>
      </c>
      <c r="Q309" s="78" t="e">
        <f t="shared" si="75"/>
        <v>#VALUE!</v>
      </c>
      <c r="R309" s="56" t="e">
        <f t="shared" si="76"/>
        <v>#VALUE!</v>
      </c>
      <c r="S309" s="55" t="e">
        <f t="shared" si="77"/>
        <v>#VALUE!</v>
      </c>
      <c r="T309" s="55" t="e">
        <f t="shared" si="78"/>
        <v>#VALUE!</v>
      </c>
      <c r="U309" s="57" t="e">
        <f t="shared" si="79"/>
        <v>#VALUE!</v>
      </c>
    </row>
    <row r="310" spans="1:21" ht="12.75">
      <c r="A310" s="6">
        <v>4219001230</v>
      </c>
      <c r="B310" s="5">
        <v>3491453.24</v>
      </c>
      <c r="C310" s="5">
        <v>5730122.29</v>
      </c>
      <c r="D310" s="5">
        <v>32491383.104</v>
      </c>
      <c r="E310" s="18">
        <v>5728270.336</v>
      </c>
      <c r="F310" s="22">
        <f t="shared" si="64"/>
        <v>41039669.739033066</v>
      </c>
      <c r="G310" s="8">
        <f t="shared" si="65"/>
        <v>41037365.88875456</v>
      </c>
      <c r="H310" s="8">
        <f t="shared" si="66"/>
        <v>12922307.047324372</v>
      </c>
      <c r="I310" s="8">
        <f t="shared" si="67"/>
        <v>130329664.57665636</v>
      </c>
      <c r="J310" s="8">
        <f t="shared" si="68"/>
        <v>130380775.88500541</v>
      </c>
      <c r="K310" s="19">
        <f t="shared" si="69"/>
        <v>12928100.527699033</v>
      </c>
      <c r="L310" s="37">
        <f t="shared" si="70"/>
        <v>-0.01772686466574669</v>
      </c>
      <c r="M310" s="52">
        <f t="shared" si="71"/>
        <v>0.023715698160231113</v>
      </c>
      <c r="N310" s="56" t="e">
        <f t="shared" si="72"/>
        <v>#VALUE!</v>
      </c>
      <c r="O310" s="55" t="e">
        <f t="shared" si="73"/>
        <v>#VALUE!</v>
      </c>
      <c r="P310" s="55" t="e">
        <f t="shared" si="74"/>
        <v>#VALUE!</v>
      </c>
      <c r="Q310" s="78" t="e">
        <f t="shared" si="75"/>
        <v>#VALUE!</v>
      </c>
      <c r="R310" s="56" t="e">
        <f t="shared" si="76"/>
        <v>#VALUE!</v>
      </c>
      <c r="S310" s="55" t="e">
        <f t="shared" si="77"/>
        <v>#VALUE!</v>
      </c>
      <c r="T310" s="55" t="e">
        <f t="shared" si="78"/>
        <v>#VALUE!</v>
      </c>
      <c r="U310" s="57" t="e">
        <f t="shared" si="79"/>
        <v>#VALUE!</v>
      </c>
    </row>
    <row r="311" spans="1:21" ht="12.75">
      <c r="A311" s="6">
        <v>4219001301</v>
      </c>
      <c r="B311" s="5">
        <v>3497864.28</v>
      </c>
      <c r="C311" s="5">
        <v>5730319.27</v>
      </c>
      <c r="D311" s="5">
        <v>32497791.573</v>
      </c>
      <c r="E311" s="18">
        <v>5728467.148</v>
      </c>
      <c r="F311" s="22">
        <f t="shared" si="64"/>
        <v>67592410.88267757</v>
      </c>
      <c r="G311" s="8">
        <f t="shared" si="65"/>
        <v>67587414.03268963</v>
      </c>
      <c r="H311" s="8">
        <f t="shared" si="66"/>
        <v>14376663.120917652</v>
      </c>
      <c r="I311" s="8">
        <f t="shared" si="67"/>
        <v>317764715.036573</v>
      </c>
      <c r="J311" s="8">
        <f t="shared" si="68"/>
        <v>317890363.0842146</v>
      </c>
      <c r="K311" s="19">
        <f t="shared" si="69"/>
        <v>14383411.139935853</v>
      </c>
      <c r="L311" s="37">
        <f t="shared" si="70"/>
        <v>0.005057208240032196</v>
      </c>
      <c r="M311" s="52">
        <f t="shared" si="71"/>
        <v>0.02523931860923767</v>
      </c>
      <c r="N311" s="56" t="e">
        <f t="shared" si="72"/>
        <v>#VALUE!</v>
      </c>
      <c r="O311" s="55" t="e">
        <f t="shared" si="73"/>
        <v>#VALUE!</v>
      </c>
      <c r="P311" s="55" t="e">
        <f t="shared" si="74"/>
        <v>#VALUE!</v>
      </c>
      <c r="Q311" s="78" t="e">
        <f t="shared" si="75"/>
        <v>#VALUE!</v>
      </c>
      <c r="R311" s="56" t="e">
        <f t="shared" si="76"/>
        <v>#VALUE!</v>
      </c>
      <c r="S311" s="55" t="e">
        <f t="shared" si="77"/>
        <v>#VALUE!</v>
      </c>
      <c r="T311" s="55" t="e">
        <f t="shared" si="78"/>
        <v>#VALUE!</v>
      </c>
      <c r="U311" s="57" t="e">
        <f t="shared" si="79"/>
        <v>#VALUE!</v>
      </c>
    </row>
    <row r="312" spans="1:21" ht="12.75">
      <c r="A312" s="6">
        <v>4219001440</v>
      </c>
      <c r="B312" s="5">
        <v>3488636.42</v>
      </c>
      <c r="C312" s="5">
        <v>5731053.01</v>
      </c>
      <c r="D312" s="5">
        <v>32488567.424</v>
      </c>
      <c r="E312" s="18">
        <v>5729200.721</v>
      </c>
      <c r="F312" s="22">
        <f t="shared" si="64"/>
        <v>38918299.09336299</v>
      </c>
      <c r="G312" s="8">
        <f t="shared" si="65"/>
        <v>38916658.52718751</v>
      </c>
      <c r="H312" s="8">
        <f t="shared" si="66"/>
        <v>20478462.647152882</v>
      </c>
      <c r="I312" s="8">
        <f t="shared" si="67"/>
        <v>73959172.7353581</v>
      </c>
      <c r="J312" s="8">
        <f t="shared" si="68"/>
        <v>73987869.5256954</v>
      </c>
      <c r="K312" s="19">
        <f t="shared" si="69"/>
        <v>20487272.088140454</v>
      </c>
      <c r="L312" s="37">
        <f t="shared" si="70"/>
        <v>-0.024137653410434723</v>
      </c>
      <c r="M312" s="52">
        <f t="shared" si="71"/>
        <v>0.027094628661870956</v>
      </c>
      <c r="N312" s="56" t="e">
        <f t="shared" si="72"/>
        <v>#VALUE!</v>
      </c>
      <c r="O312" s="55" t="e">
        <f t="shared" si="73"/>
        <v>#VALUE!</v>
      </c>
      <c r="P312" s="55" t="e">
        <f t="shared" si="74"/>
        <v>#VALUE!</v>
      </c>
      <c r="Q312" s="78" t="e">
        <f t="shared" si="75"/>
        <v>#VALUE!</v>
      </c>
      <c r="R312" s="56" t="e">
        <f t="shared" si="76"/>
        <v>#VALUE!</v>
      </c>
      <c r="S312" s="55" t="e">
        <f t="shared" si="77"/>
        <v>#VALUE!</v>
      </c>
      <c r="T312" s="55" t="e">
        <f t="shared" si="78"/>
        <v>#VALUE!</v>
      </c>
      <c r="U312" s="57" t="e">
        <f t="shared" si="79"/>
        <v>#VALUE!</v>
      </c>
    </row>
    <row r="313" spans="1:21" ht="12.75">
      <c r="A313" s="6">
        <v>4219001530</v>
      </c>
      <c r="B313" s="5">
        <v>3491451.07</v>
      </c>
      <c r="C313" s="5">
        <v>5731902.7</v>
      </c>
      <c r="D313" s="5">
        <v>32491380.956</v>
      </c>
      <c r="E313" s="18">
        <v>5730050.044</v>
      </c>
      <c r="F313" s="22">
        <f t="shared" si="64"/>
        <v>61349657.716843</v>
      </c>
      <c r="G313" s="8">
        <f t="shared" si="65"/>
        <v>61347194.354610145</v>
      </c>
      <c r="H313" s="8">
        <f t="shared" si="66"/>
        <v>28888690.26341582</v>
      </c>
      <c r="I313" s="8">
        <f t="shared" si="67"/>
        <v>130280374.12655486</v>
      </c>
      <c r="J313" s="8">
        <f t="shared" si="68"/>
        <v>130331224.56356455</v>
      </c>
      <c r="K313" s="19">
        <f t="shared" si="69"/>
        <v>28901126.426208463</v>
      </c>
      <c r="L313" s="37">
        <f t="shared" si="70"/>
        <v>-0.01439746841788292</v>
      </c>
      <c r="M313" s="52">
        <f t="shared" si="71"/>
        <v>0.017328720539808273</v>
      </c>
      <c r="N313" s="56" t="e">
        <f t="shared" si="72"/>
        <v>#VALUE!</v>
      </c>
      <c r="O313" s="55" t="e">
        <f t="shared" si="73"/>
        <v>#VALUE!</v>
      </c>
      <c r="P313" s="55" t="e">
        <f t="shared" si="74"/>
        <v>#VALUE!</v>
      </c>
      <c r="Q313" s="78" t="e">
        <f t="shared" si="75"/>
        <v>#VALUE!</v>
      </c>
      <c r="R313" s="56" t="e">
        <f t="shared" si="76"/>
        <v>#VALUE!</v>
      </c>
      <c r="S313" s="55" t="e">
        <f t="shared" si="77"/>
        <v>#VALUE!</v>
      </c>
      <c r="T313" s="55" t="e">
        <f t="shared" si="78"/>
        <v>#VALUE!</v>
      </c>
      <c r="U313" s="57" t="e">
        <f t="shared" si="79"/>
        <v>#VALUE!</v>
      </c>
    </row>
    <row r="314" spans="1:21" ht="12.75">
      <c r="A314" s="6">
        <v>4219001630</v>
      </c>
      <c r="B314" s="5">
        <v>3493490.87</v>
      </c>
      <c r="C314" s="5">
        <v>5732068.34</v>
      </c>
      <c r="D314" s="5">
        <v>32493419.957</v>
      </c>
      <c r="E314" s="18">
        <v>5730215.596</v>
      </c>
      <c r="F314" s="22">
        <f t="shared" si="64"/>
        <v>74539273.0851782</v>
      </c>
      <c r="G314" s="8">
        <f t="shared" si="65"/>
        <v>74536072.49819364</v>
      </c>
      <c r="H314" s="8">
        <f t="shared" si="66"/>
        <v>30696209.62868546</v>
      </c>
      <c r="I314" s="8">
        <f t="shared" si="67"/>
        <v>180995136.85388592</v>
      </c>
      <c r="J314" s="8">
        <f t="shared" si="68"/>
        <v>181065824.38358885</v>
      </c>
      <c r="K314" s="19">
        <f t="shared" si="69"/>
        <v>30709516.626167085</v>
      </c>
      <c r="L314" s="37">
        <f t="shared" si="70"/>
        <v>-0.024748146533966064</v>
      </c>
      <c r="M314" s="52">
        <f t="shared" si="71"/>
        <v>0.01139090210199356</v>
      </c>
      <c r="N314" s="56" t="e">
        <f t="shared" si="72"/>
        <v>#VALUE!</v>
      </c>
      <c r="O314" s="55" t="e">
        <f t="shared" si="73"/>
        <v>#VALUE!</v>
      </c>
      <c r="P314" s="55" t="e">
        <f t="shared" si="74"/>
        <v>#VALUE!</v>
      </c>
      <c r="Q314" s="78" t="e">
        <f t="shared" si="75"/>
        <v>#VALUE!</v>
      </c>
      <c r="R314" s="56" t="e">
        <f t="shared" si="76"/>
        <v>#VALUE!</v>
      </c>
      <c r="S314" s="55" t="e">
        <f t="shared" si="77"/>
        <v>#VALUE!</v>
      </c>
      <c r="T314" s="55" t="e">
        <f t="shared" si="78"/>
        <v>#VALUE!</v>
      </c>
      <c r="U314" s="57" t="e">
        <f t="shared" si="79"/>
        <v>#VALUE!</v>
      </c>
    </row>
    <row r="315" spans="1:21" ht="12.75">
      <c r="A315" s="6">
        <v>4219001720</v>
      </c>
      <c r="B315" s="5">
        <v>3488885.28</v>
      </c>
      <c r="C315" s="5">
        <v>5732270.32</v>
      </c>
      <c r="D315" s="5">
        <v>32488816.201</v>
      </c>
      <c r="E315" s="18">
        <v>5730417.544</v>
      </c>
      <c r="F315" s="22">
        <f t="shared" si="64"/>
        <v>50813950.92019358</v>
      </c>
      <c r="G315" s="8">
        <f t="shared" si="65"/>
        <v>50812053.7352124</v>
      </c>
      <c r="H315" s="8">
        <f t="shared" si="66"/>
        <v>32974928.26030517</v>
      </c>
      <c r="I315" s="8">
        <f t="shared" si="67"/>
        <v>78300737.58684887</v>
      </c>
      <c r="J315" s="8">
        <f t="shared" si="68"/>
        <v>78330999.21563266</v>
      </c>
      <c r="K315" s="19">
        <f t="shared" si="69"/>
        <v>32988904.064293653</v>
      </c>
      <c r="L315" s="37">
        <f t="shared" si="70"/>
        <v>-0.023429907858371735</v>
      </c>
      <c r="M315" s="52">
        <f t="shared" si="71"/>
        <v>0.02631291002035141</v>
      </c>
      <c r="N315" s="56" t="e">
        <f t="shared" si="72"/>
        <v>#VALUE!</v>
      </c>
      <c r="O315" s="55" t="e">
        <f t="shared" si="73"/>
        <v>#VALUE!</v>
      </c>
      <c r="P315" s="55" t="e">
        <f t="shared" si="74"/>
        <v>#VALUE!</v>
      </c>
      <c r="Q315" s="78" t="e">
        <f t="shared" si="75"/>
        <v>#VALUE!</v>
      </c>
      <c r="R315" s="56" t="e">
        <f t="shared" si="76"/>
        <v>#VALUE!</v>
      </c>
      <c r="S315" s="55" t="e">
        <f t="shared" si="77"/>
        <v>#VALUE!</v>
      </c>
      <c r="T315" s="55" t="e">
        <f t="shared" si="78"/>
        <v>#VALUE!</v>
      </c>
      <c r="U315" s="57" t="e">
        <f t="shared" si="79"/>
        <v>#VALUE!</v>
      </c>
    </row>
    <row r="316" spans="1:21" ht="12.75">
      <c r="A316" s="6">
        <v>4219001810</v>
      </c>
      <c r="B316" s="5">
        <v>3495913.42</v>
      </c>
      <c r="C316" s="5">
        <v>5732925.8</v>
      </c>
      <c r="D316" s="5">
        <v>32495841.575</v>
      </c>
      <c r="E316" s="18">
        <v>5731072.66</v>
      </c>
      <c r="F316" s="22">
        <f t="shared" si="64"/>
        <v>101568930.130075</v>
      </c>
      <c r="G316" s="8">
        <f t="shared" si="65"/>
        <v>101564092.73311274</v>
      </c>
      <c r="H316" s="8">
        <f t="shared" si="66"/>
        <v>40930283.70287946</v>
      </c>
      <c r="I316" s="8">
        <f t="shared" si="67"/>
        <v>252032365.8985112</v>
      </c>
      <c r="J316" s="8">
        <f t="shared" si="68"/>
        <v>252130578.4602012</v>
      </c>
      <c r="K316" s="19">
        <f t="shared" si="69"/>
        <v>40948183.74001743</v>
      </c>
      <c r="L316" s="37">
        <f t="shared" si="70"/>
        <v>-0.04488643258810043</v>
      </c>
      <c r="M316" s="52">
        <f t="shared" si="71"/>
        <v>0.032921490259468555</v>
      </c>
      <c r="N316" s="56" t="e">
        <f t="shared" si="72"/>
        <v>#VALUE!</v>
      </c>
      <c r="O316" s="55" t="e">
        <f t="shared" si="73"/>
        <v>#VALUE!</v>
      </c>
      <c r="P316" s="55" t="e">
        <f t="shared" si="74"/>
        <v>#VALUE!</v>
      </c>
      <c r="Q316" s="78" t="e">
        <f t="shared" si="75"/>
        <v>#VALUE!</v>
      </c>
      <c r="R316" s="56" t="e">
        <f t="shared" si="76"/>
        <v>#VALUE!</v>
      </c>
      <c r="S316" s="55" t="e">
        <f t="shared" si="77"/>
        <v>#VALUE!</v>
      </c>
      <c r="T316" s="55" t="e">
        <f t="shared" si="78"/>
        <v>#VALUE!</v>
      </c>
      <c r="U316" s="57" t="e">
        <f t="shared" si="79"/>
        <v>#VALUE!</v>
      </c>
    </row>
    <row r="317" spans="1:21" ht="12.75">
      <c r="A317" s="6">
        <v>4219001910</v>
      </c>
      <c r="B317" s="5">
        <v>3494698.27</v>
      </c>
      <c r="C317" s="5">
        <v>5734518.21</v>
      </c>
      <c r="D317" s="5">
        <v>32494626.925</v>
      </c>
      <c r="E317" s="18">
        <v>5732664.461</v>
      </c>
      <c r="F317" s="22">
        <f t="shared" si="64"/>
        <v>117137494.85929014</v>
      </c>
      <c r="G317" s="8">
        <f t="shared" si="65"/>
        <v>117132980.17201309</v>
      </c>
      <c r="H317" s="8">
        <f t="shared" si="66"/>
        <v>63836639.808289364</v>
      </c>
      <c r="I317" s="8">
        <f t="shared" si="67"/>
        <v>214933992.5152334</v>
      </c>
      <c r="J317" s="8">
        <f t="shared" si="68"/>
        <v>215017357.38683823</v>
      </c>
      <c r="K317" s="19">
        <f t="shared" si="69"/>
        <v>63863861.084400736</v>
      </c>
      <c r="L317" s="37">
        <f t="shared" si="70"/>
        <v>-0.039501432329416275</v>
      </c>
      <c r="M317" s="52">
        <f t="shared" si="71"/>
        <v>0.025007309392094612</v>
      </c>
      <c r="N317" s="56" t="e">
        <f t="shared" si="72"/>
        <v>#VALUE!</v>
      </c>
      <c r="O317" s="55" t="e">
        <f t="shared" si="73"/>
        <v>#VALUE!</v>
      </c>
      <c r="P317" s="55" t="e">
        <f t="shared" si="74"/>
        <v>#VALUE!</v>
      </c>
      <c r="Q317" s="78" t="e">
        <f t="shared" si="75"/>
        <v>#VALUE!</v>
      </c>
      <c r="R317" s="56" t="e">
        <f t="shared" si="76"/>
        <v>#VALUE!</v>
      </c>
      <c r="S317" s="55" t="e">
        <f t="shared" si="77"/>
        <v>#VALUE!</v>
      </c>
      <c r="T317" s="55" t="e">
        <f t="shared" si="78"/>
        <v>#VALUE!</v>
      </c>
      <c r="U317" s="57" t="e">
        <f t="shared" si="79"/>
        <v>#VALUE!</v>
      </c>
    </row>
    <row r="318" spans="1:21" ht="12.75">
      <c r="A318" s="6">
        <v>4219002000</v>
      </c>
      <c r="B318" s="5">
        <v>3499176.44</v>
      </c>
      <c r="C318" s="5">
        <v>5734737.06</v>
      </c>
      <c r="D318" s="5">
        <v>32499103.345</v>
      </c>
      <c r="E318" s="18">
        <v>5732883.175</v>
      </c>
      <c r="F318" s="22">
        <f t="shared" si="64"/>
        <v>157098266.9029924</v>
      </c>
      <c r="G318" s="8">
        <f t="shared" si="65"/>
        <v>157091507.32948732</v>
      </c>
      <c r="H318" s="8">
        <f t="shared" si="66"/>
        <v>67380546.82680993</v>
      </c>
      <c r="I318" s="8">
        <f t="shared" si="67"/>
        <v>366260066.27808756</v>
      </c>
      <c r="J318" s="8">
        <f t="shared" si="68"/>
        <v>366402388.3460068</v>
      </c>
      <c r="K318" s="19">
        <f t="shared" si="69"/>
        <v>67409630.17404665</v>
      </c>
      <c r="L318" s="37">
        <f t="shared" si="70"/>
        <v>-0.06833690777420998</v>
      </c>
      <c r="M318" s="52">
        <f t="shared" si="71"/>
        <v>0.01238999143242836</v>
      </c>
      <c r="N318" s="56" t="e">
        <f t="shared" si="72"/>
        <v>#VALUE!</v>
      </c>
      <c r="O318" s="55" t="e">
        <f t="shared" si="73"/>
        <v>#VALUE!</v>
      </c>
      <c r="P318" s="55" t="e">
        <f t="shared" si="74"/>
        <v>#VALUE!</v>
      </c>
      <c r="Q318" s="78" t="e">
        <f t="shared" si="75"/>
        <v>#VALUE!</v>
      </c>
      <c r="R318" s="56" t="e">
        <f t="shared" si="76"/>
        <v>#VALUE!</v>
      </c>
      <c r="S318" s="55" t="e">
        <f t="shared" si="77"/>
        <v>#VALUE!</v>
      </c>
      <c r="T318" s="55" t="e">
        <f t="shared" si="78"/>
        <v>#VALUE!</v>
      </c>
      <c r="U318" s="57" t="e">
        <f t="shared" si="79"/>
        <v>#VALUE!</v>
      </c>
    </row>
    <row r="319" spans="1:21" ht="12.75">
      <c r="A319" s="6">
        <v>4219002120</v>
      </c>
      <c r="B319" s="5">
        <v>3490362.99</v>
      </c>
      <c r="C319" s="5">
        <v>5735261.6</v>
      </c>
      <c r="D319" s="5">
        <v>32490293.369</v>
      </c>
      <c r="E319" s="18">
        <v>5733407.614</v>
      </c>
      <c r="F319" s="22">
        <f t="shared" si="64"/>
        <v>90180867.90714963</v>
      </c>
      <c r="G319" s="8">
        <f t="shared" si="65"/>
        <v>90177840.0339664</v>
      </c>
      <c r="H319" s="8">
        <f t="shared" si="66"/>
        <v>76266248.86370261</v>
      </c>
      <c r="I319" s="8">
        <f t="shared" si="67"/>
        <v>106630600.05466725</v>
      </c>
      <c r="J319" s="8">
        <f t="shared" si="68"/>
        <v>106671512.15976737</v>
      </c>
      <c r="K319" s="19">
        <f t="shared" si="69"/>
        <v>76298072.50330842</v>
      </c>
      <c r="L319" s="37">
        <f t="shared" si="70"/>
        <v>-0.02829834446310997</v>
      </c>
      <c r="M319" s="52">
        <f t="shared" si="71"/>
        <v>0.025790278799831867</v>
      </c>
      <c r="N319" s="56" t="e">
        <f t="shared" si="72"/>
        <v>#VALUE!</v>
      </c>
      <c r="O319" s="55" t="e">
        <f t="shared" si="73"/>
        <v>#VALUE!</v>
      </c>
      <c r="P319" s="55" t="e">
        <f t="shared" si="74"/>
        <v>#VALUE!</v>
      </c>
      <c r="Q319" s="78" t="e">
        <f t="shared" si="75"/>
        <v>#VALUE!</v>
      </c>
      <c r="R319" s="56" t="e">
        <f t="shared" si="76"/>
        <v>#VALUE!</v>
      </c>
      <c r="S319" s="55" t="e">
        <f t="shared" si="77"/>
        <v>#VALUE!</v>
      </c>
      <c r="T319" s="55" t="e">
        <f t="shared" si="78"/>
        <v>#VALUE!</v>
      </c>
      <c r="U319" s="57" t="e">
        <f t="shared" si="79"/>
        <v>#VALUE!</v>
      </c>
    </row>
    <row r="320" spans="1:21" ht="12.75">
      <c r="A320" s="6">
        <v>4219002310</v>
      </c>
      <c r="B320" s="5">
        <v>3492614.62</v>
      </c>
      <c r="C320" s="5">
        <v>5736678.02</v>
      </c>
      <c r="D320" s="5">
        <v>32492544.141</v>
      </c>
      <c r="E320" s="18">
        <v>5734823.446</v>
      </c>
      <c r="F320" s="22">
        <f t="shared" si="64"/>
        <v>127652566.8665436</v>
      </c>
      <c r="G320" s="8">
        <f t="shared" si="65"/>
        <v>127648259.27711564</v>
      </c>
      <c r="H320" s="8">
        <f t="shared" si="66"/>
        <v>103005873.45722792</v>
      </c>
      <c r="I320" s="8">
        <f t="shared" si="67"/>
        <v>158191250.71092254</v>
      </c>
      <c r="J320" s="8">
        <f t="shared" si="68"/>
        <v>158251875.47553256</v>
      </c>
      <c r="K320" s="19">
        <f t="shared" si="69"/>
        <v>103048826.48011139</v>
      </c>
      <c r="L320" s="37">
        <f t="shared" si="70"/>
        <v>-0.046747270971536636</v>
      </c>
      <c r="M320" s="52">
        <f t="shared" si="71"/>
        <v>0.019262042827904224</v>
      </c>
      <c r="N320" s="56" t="e">
        <f t="shared" si="72"/>
        <v>#VALUE!</v>
      </c>
      <c r="O320" s="55" t="e">
        <f t="shared" si="73"/>
        <v>#VALUE!</v>
      </c>
      <c r="P320" s="55" t="e">
        <f t="shared" si="74"/>
        <v>#VALUE!</v>
      </c>
      <c r="Q320" s="78" t="e">
        <f t="shared" si="75"/>
        <v>#VALUE!</v>
      </c>
      <c r="R320" s="56" t="e">
        <f t="shared" si="76"/>
        <v>#VALUE!</v>
      </c>
      <c r="S320" s="55" t="e">
        <f t="shared" si="77"/>
        <v>#VALUE!</v>
      </c>
      <c r="T320" s="55" t="e">
        <f t="shared" si="78"/>
        <v>#VALUE!</v>
      </c>
      <c r="U320" s="57" t="e">
        <f t="shared" si="79"/>
        <v>#VALUE!</v>
      </c>
    </row>
    <row r="321" spans="1:21" ht="12.75">
      <c r="A321" s="6">
        <v>4219002410</v>
      </c>
      <c r="B321" s="5">
        <v>3489962.46</v>
      </c>
      <c r="C321" s="5">
        <v>5737782.71</v>
      </c>
      <c r="D321" s="5">
        <v>32489893.032</v>
      </c>
      <c r="E321" s="18">
        <v>5735927.721</v>
      </c>
      <c r="F321" s="22">
        <f t="shared" si="64"/>
        <v>111703196.80045287</v>
      </c>
      <c r="G321" s="8">
        <f t="shared" si="65"/>
        <v>111699484.96332316</v>
      </c>
      <c r="H321" s="8">
        <f t="shared" si="66"/>
        <v>126644940.05903323</v>
      </c>
      <c r="I321" s="8">
        <f t="shared" si="67"/>
        <v>98521026.93997328</v>
      </c>
      <c r="J321" s="8">
        <f t="shared" si="68"/>
        <v>98558436.42416464</v>
      </c>
      <c r="K321" s="19">
        <f t="shared" si="69"/>
        <v>126697238.57391539</v>
      </c>
      <c r="L321" s="37">
        <f t="shared" si="70"/>
        <v>-0.027284853160381317</v>
      </c>
      <c r="M321" s="52">
        <f t="shared" si="71"/>
        <v>0.031156408600509167</v>
      </c>
      <c r="N321" s="56" t="e">
        <f t="shared" si="72"/>
        <v>#VALUE!</v>
      </c>
      <c r="O321" s="55" t="e">
        <f t="shared" si="73"/>
        <v>#VALUE!</v>
      </c>
      <c r="P321" s="55" t="e">
        <f t="shared" si="74"/>
        <v>#VALUE!</v>
      </c>
      <c r="Q321" s="78" t="e">
        <f t="shared" si="75"/>
        <v>#VALUE!</v>
      </c>
      <c r="R321" s="56" t="e">
        <f t="shared" si="76"/>
        <v>#VALUE!</v>
      </c>
      <c r="S321" s="55" t="e">
        <f t="shared" si="77"/>
        <v>#VALUE!</v>
      </c>
      <c r="T321" s="55" t="e">
        <f t="shared" si="78"/>
        <v>#VALUE!</v>
      </c>
      <c r="U321" s="57" t="e">
        <f t="shared" si="79"/>
        <v>#VALUE!</v>
      </c>
    </row>
    <row r="322" spans="1:21" ht="12.75">
      <c r="A322" s="6">
        <v>4219002510</v>
      </c>
      <c r="B322" s="5">
        <v>3496183.28</v>
      </c>
      <c r="C322" s="5">
        <v>5737778.69</v>
      </c>
      <c r="D322" s="5">
        <v>32496111.41</v>
      </c>
      <c r="E322" s="18">
        <v>5735923.625</v>
      </c>
      <c r="F322" s="22">
        <f aca="true" t="shared" si="80" ref="F322:F385">($C322-$C$927)*($D322-$D$927)</f>
        <v>181632285.48662212</v>
      </c>
      <c r="G322" s="8">
        <f aca="true" t="shared" si="81" ref="G322:G385">($B322-$B$927)*($E322-$E$927)</f>
        <v>181625904.8213068</v>
      </c>
      <c r="H322" s="8">
        <f aca="true" t="shared" si="82" ref="H322:H385">($C322-$C$927)*($E322-$E$927)</f>
        <v>126553621.61425008</v>
      </c>
      <c r="I322" s="8">
        <f aca="true" t="shared" si="83" ref="I322:I385">($B322-$B$927)*($D322-$D$927)</f>
        <v>260673126.3434269</v>
      </c>
      <c r="J322" s="8">
        <f aca="true" t="shared" si="84" ref="J322:J385">($B322-$B$927)^2</f>
        <v>260773411.75721982</v>
      </c>
      <c r="K322" s="19">
        <f aca="true" t="shared" si="85" ref="K322:K385">($C322-$C$927)^2</f>
        <v>126606756.60054912</v>
      </c>
      <c r="L322" s="37">
        <f t="shared" si="70"/>
        <v>-0.060575228184461594</v>
      </c>
      <c r="M322" s="52">
        <f t="shared" si="71"/>
        <v>0.023270945996046066</v>
      </c>
      <c r="N322" s="56" t="e">
        <f t="shared" si="72"/>
        <v>#VALUE!</v>
      </c>
      <c r="O322" s="55" t="e">
        <f t="shared" si="73"/>
        <v>#VALUE!</v>
      </c>
      <c r="P322" s="55" t="e">
        <f t="shared" si="74"/>
        <v>#VALUE!</v>
      </c>
      <c r="Q322" s="78" t="e">
        <f t="shared" si="75"/>
        <v>#VALUE!</v>
      </c>
      <c r="R322" s="56" t="e">
        <f t="shared" si="76"/>
        <v>#VALUE!</v>
      </c>
      <c r="S322" s="55" t="e">
        <f t="shared" si="77"/>
        <v>#VALUE!</v>
      </c>
      <c r="T322" s="55" t="e">
        <f t="shared" si="78"/>
        <v>#VALUE!</v>
      </c>
      <c r="U322" s="57" t="e">
        <f t="shared" si="79"/>
        <v>#VALUE!</v>
      </c>
    </row>
    <row r="323" spans="1:21" ht="12.75">
      <c r="A323" s="6">
        <v>4219002610</v>
      </c>
      <c r="B323" s="5">
        <v>3494271.71</v>
      </c>
      <c r="C323" s="5">
        <v>5738389.42</v>
      </c>
      <c r="D323" s="5">
        <v>32494200.606</v>
      </c>
      <c r="E323" s="18">
        <v>5736534.158</v>
      </c>
      <c r="F323" s="22">
        <f t="shared" si="80"/>
        <v>168823565.54643527</v>
      </c>
      <c r="G323" s="8">
        <f t="shared" si="81"/>
        <v>168818113.1212013</v>
      </c>
      <c r="H323" s="8">
        <f t="shared" si="82"/>
        <v>140665219.10816902</v>
      </c>
      <c r="I323" s="8">
        <f t="shared" si="83"/>
        <v>202612102.45601863</v>
      </c>
      <c r="J323" s="8">
        <f t="shared" si="84"/>
        <v>202689611.15015942</v>
      </c>
      <c r="K323" s="19">
        <f t="shared" si="85"/>
        <v>140723575.08643264</v>
      </c>
      <c r="L323" s="37">
        <f aca="true" t="shared" si="86" ref="L323:L386">$D$927+$B$929*($C323-$C$927)+$B$930*($B323-$B$927)-$D323</f>
        <v>-0.05757797136902809</v>
      </c>
      <c r="M323" s="52">
        <f aca="true" t="shared" si="87" ref="M323:M386">$E$927+$B$930*($C323-$C$927)-$B$929*($B323-$B$927)-$E323</f>
        <v>0.0035326723009347916</v>
      </c>
      <c r="N323" s="56" t="e">
        <f aca="true" t="shared" si="88" ref="N323:N386">SQRT(($E$929-$D323)^2+($E$930-$E323)^2)</f>
        <v>#VALUE!</v>
      </c>
      <c r="O323" s="55" t="e">
        <f aca="true" t="shared" si="89" ref="O323:O386">(1/(N323^2))*1000000000</f>
        <v>#VALUE!</v>
      </c>
      <c r="P323" s="55" t="e">
        <f aca="true" t="shared" si="90" ref="P323:P386">L323*O323</f>
        <v>#VALUE!</v>
      </c>
      <c r="Q323" s="78" t="e">
        <f aca="true" t="shared" si="91" ref="Q323:Q386">M323*O323</f>
        <v>#VALUE!</v>
      </c>
      <c r="R323" s="56" t="e">
        <f aca="true" t="shared" si="92" ref="R323:R386">SQRT(($E$932-$B323)^2+($E$933-$C323)^2)</f>
        <v>#VALUE!</v>
      </c>
      <c r="S323" s="55" t="e">
        <f aca="true" t="shared" si="93" ref="S323:S386">(1/(R323^2))*1000000000</f>
        <v>#VALUE!</v>
      </c>
      <c r="T323" s="55" t="e">
        <f aca="true" t="shared" si="94" ref="T323:T386">S323*L323</f>
        <v>#VALUE!</v>
      </c>
      <c r="U323" s="57" t="e">
        <f aca="true" t="shared" si="95" ref="U323:U386">S323*M323</f>
        <v>#VALUE!</v>
      </c>
    </row>
    <row r="324" spans="1:21" ht="12.75">
      <c r="A324" s="6">
        <v>4219002710</v>
      </c>
      <c r="B324" s="5">
        <v>3491440.94</v>
      </c>
      <c r="C324" s="5">
        <v>5738924.79</v>
      </c>
      <c r="D324" s="5">
        <v>32491370.959</v>
      </c>
      <c r="E324" s="18">
        <v>5737069.32</v>
      </c>
      <c r="F324" s="22">
        <f t="shared" si="80"/>
        <v>141360512.98526853</v>
      </c>
      <c r="G324" s="8">
        <f t="shared" si="81"/>
        <v>141355605.08175188</v>
      </c>
      <c r="H324" s="8">
        <f t="shared" si="82"/>
        <v>153648491.6688315</v>
      </c>
      <c r="I324" s="8">
        <f t="shared" si="83"/>
        <v>130050745.2475888</v>
      </c>
      <c r="J324" s="8">
        <f t="shared" si="84"/>
        <v>130100033.5468503</v>
      </c>
      <c r="K324" s="19">
        <f t="shared" si="85"/>
        <v>153712060.08222714</v>
      </c>
      <c r="L324" s="37">
        <f t="shared" si="86"/>
        <v>-0.04687092825770378</v>
      </c>
      <c r="M324" s="52">
        <f t="shared" si="87"/>
        <v>0.03741121292114258</v>
      </c>
      <c r="N324" s="56" t="e">
        <f t="shared" si="88"/>
        <v>#VALUE!</v>
      </c>
      <c r="O324" s="55" t="e">
        <f t="shared" si="89"/>
        <v>#VALUE!</v>
      </c>
      <c r="P324" s="55" t="e">
        <f t="shared" si="90"/>
        <v>#VALUE!</v>
      </c>
      <c r="Q324" s="78" t="e">
        <f t="shared" si="91"/>
        <v>#VALUE!</v>
      </c>
      <c r="R324" s="56" t="e">
        <f t="shared" si="92"/>
        <v>#VALUE!</v>
      </c>
      <c r="S324" s="55" t="e">
        <f t="shared" si="93"/>
        <v>#VALUE!</v>
      </c>
      <c r="T324" s="55" t="e">
        <f t="shared" si="94"/>
        <v>#VALUE!</v>
      </c>
      <c r="U324" s="57" t="e">
        <f t="shared" si="95"/>
        <v>#VALUE!</v>
      </c>
    </row>
    <row r="325" spans="1:21" ht="12.75">
      <c r="A325" s="6">
        <v>4219002810</v>
      </c>
      <c r="B325" s="5">
        <v>3497333.4</v>
      </c>
      <c r="C325" s="5">
        <v>5735528.61</v>
      </c>
      <c r="D325" s="5">
        <v>32497261.012</v>
      </c>
      <c r="E325" s="18">
        <v>5733674.427</v>
      </c>
      <c r="F325" s="22">
        <f t="shared" si="80"/>
        <v>155659473.74795747</v>
      </c>
      <c r="G325" s="8">
        <f t="shared" si="81"/>
        <v>155653608.76788047</v>
      </c>
      <c r="H325" s="8">
        <f t="shared" si="82"/>
        <v>80999395.94114898</v>
      </c>
      <c r="I325" s="8">
        <f t="shared" si="83"/>
        <v>299125179.2221087</v>
      </c>
      <c r="J325" s="8">
        <f t="shared" si="84"/>
        <v>299241567.7947547</v>
      </c>
      <c r="K325" s="19">
        <f t="shared" si="85"/>
        <v>81033965.74580294</v>
      </c>
      <c r="L325" s="37">
        <f t="shared" si="86"/>
        <v>-0.031122639775276184</v>
      </c>
      <c r="M325" s="52">
        <f t="shared" si="87"/>
        <v>0.020762565545737743</v>
      </c>
      <c r="N325" s="56" t="e">
        <f t="shared" si="88"/>
        <v>#VALUE!</v>
      </c>
      <c r="O325" s="55" t="e">
        <f t="shared" si="89"/>
        <v>#VALUE!</v>
      </c>
      <c r="P325" s="55" t="e">
        <f t="shared" si="90"/>
        <v>#VALUE!</v>
      </c>
      <c r="Q325" s="78" t="e">
        <f t="shared" si="91"/>
        <v>#VALUE!</v>
      </c>
      <c r="R325" s="56" t="e">
        <f t="shared" si="92"/>
        <v>#VALUE!</v>
      </c>
      <c r="S325" s="55" t="e">
        <f t="shared" si="93"/>
        <v>#VALUE!</v>
      </c>
      <c r="T325" s="55" t="e">
        <f t="shared" si="94"/>
        <v>#VALUE!</v>
      </c>
      <c r="U325" s="57" t="e">
        <f t="shared" si="95"/>
        <v>#VALUE!</v>
      </c>
    </row>
    <row r="326" spans="1:21" ht="12.75">
      <c r="A326" s="6">
        <v>4219005103</v>
      </c>
      <c r="B326" s="5">
        <v>3496234.33</v>
      </c>
      <c r="C326" s="5">
        <v>5734151.45</v>
      </c>
      <c r="D326" s="5">
        <v>32496162.381</v>
      </c>
      <c r="E326" s="18">
        <v>5732297.813</v>
      </c>
      <c r="F326" s="22">
        <f t="shared" si="80"/>
        <v>123469038.14212166</v>
      </c>
      <c r="G326" s="8">
        <f t="shared" si="81"/>
        <v>123463625.77338229</v>
      </c>
      <c r="H326" s="8">
        <f t="shared" si="82"/>
        <v>58111340.57531869</v>
      </c>
      <c r="I326" s="8">
        <f t="shared" si="83"/>
        <v>262322895.47718415</v>
      </c>
      <c r="J326" s="8">
        <f t="shared" si="84"/>
        <v>262424777.68494782</v>
      </c>
      <c r="K326" s="19">
        <f t="shared" si="85"/>
        <v>58136458.59319594</v>
      </c>
      <c r="L326" s="37">
        <f t="shared" si="86"/>
        <v>-0.05173243582248688</v>
      </c>
      <c r="M326" s="52">
        <f t="shared" si="87"/>
        <v>0.03783123008906841</v>
      </c>
      <c r="N326" s="56" t="e">
        <f t="shared" si="88"/>
        <v>#VALUE!</v>
      </c>
      <c r="O326" s="55" t="e">
        <f t="shared" si="89"/>
        <v>#VALUE!</v>
      </c>
      <c r="P326" s="55" t="e">
        <f t="shared" si="90"/>
        <v>#VALUE!</v>
      </c>
      <c r="Q326" s="78" t="e">
        <f t="shared" si="91"/>
        <v>#VALUE!</v>
      </c>
      <c r="R326" s="56" t="e">
        <f t="shared" si="92"/>
        <v>#VALUE!</v>
      </c>
      <c r="S326" s="55" t="e">
        <f t="shared" si="93"/>
        <v>#VALUE!</v>
      </c>
      <c r="T326" s="55" t="e">
        <f t="shared" si="94"/>
        <v>#VALUE!</v>
      </c>
      <c r="U326" s="57" t="e">
        <f t="shared" si="95"/>
        <v>#VALUE!</v>
      </c>
    </row>
    <row r="327" spans="1:21" ht="12.75">
      <c r="A327" s="6">
        <v>4219005210</v>
      </c>
      <c r="B327" s="5">
        <v>3495549.39</v>
      </c>
      <c r="C327" s="5">
        <v>5734836.7</v>
      </c>
      <c r="D327" s="5">
        <v>32495477.713</v>
      </c>
      <c r="E327" s="18">
        <v>5732982.795</v>
      </c>
      <c r="F327" s="22">
        <f t="shared" si="80"/>
        <v>128875881.32313257</v>
      </c>
      <c r="G327" s="8">
        <f t="shared" si="81"/>
        <v>128870616.79713891</v>
      </c>
      <c r="H327" s="8">
        <f t="shared" si="82"/>
        <v>69026111.71880355</v>
      </c>
      <c r="I327" s="8">
        <f t="shared" si="83"/>
        <v>240609153.59169307</v>
      </c>
      <c r="J327" s="8">
        <f t="shared" si="84"/>
        <v>240702508.10112157</v>
      </c>
      <c r="K327" s="19">
        <f t="shared" si="85"/>
        <v>69055714.21878934</v>
      </c>
      <c r="L327" s="37">
        <f t="shared" si="86"/>
        <v>-0.0417814776301384</v>
      </c>
      <c r="M327" s="52">
        <f t="shared" si="87"/>
        <v>0.042585745453834534</v>
      </c>
      <c r="N327" s="56" t="e">
        <f t="shared" si="88"/>
        <v>#VALUE!</v>
      </c>
      <c r="O327" s="55" t="e">
        <f t="shared" si="89"/>
        <v>#VALUE!</v>
      </c>
      <c r="P327" s="55" t="e">
        <f t="shared" si="90"/>
        <v>#VALUE!</v>
      </c>
      <c r="Q327" s="78" t="e">
        <f t="shared" si="91"/>
        <v>#VALUE!</v>
      </c>
      <c r="R327" s="56" t="e">
        <f t="shared" si="92"/>
        <v>#VALUE!</v>
      </c>
      <c r="S327" s="55" t="e">
        <f t="shared" si="93"/>
        <v>#VALUE!</v>
      </c>
      <c r="T327" s="55" t="e">
        <f t="shared" si="94"/>
        <v>#VALUE!</v>
      </c>
      <c r="U327" s="57" t="e">
        <f t="shared" si="95"/>
        <v>#VALUE!</v>
      </c>
    </row>
    <row r="328" spans="1:21" ht="12.75">
      <c r="A328" s="6">
        <v>4219005310</v>
      </c>
      <c r="B328" s="5">
        <v>3496829.67</v>
      </c>
      <c r="C328" s="5">
        <v>5735288.23</v>
      </c>
      <c r="D328" s="5">
        <v>32496757.482</v>
      </c>
      <c r="E328" s="18">
        <v>5733434.147</v>
      </c>
      <c r="F328" s="22">
        <f t="shared" si="80"/>
        <v>147091172.05296522</v>
      </c>
      <c r="G328" s="8">
        <f t="shared" si="81"/>
        <v>147085551.39840183</v>
      </c>
      <c r="H328" s="8">
        <f t="shared" si="82"/>
        <v>76731230.6715227</v>
      </c>
      <c r="I328" s="8">
        <f t="shared" si="83"/>
        <v>281958023.5831794</v>
      </c>
      <c r="J328" s="8">
        <f t="shared" si="84"/>
        <v>282067663.98174906</v>
      </c>
      <c r="K328" s="19">
        <f t="shared" si="85"/>
        <v>76764001.19795705</v>
      </c>
      <c r="L328" s="37">
        <f t="shared" si="86"/>
        <v>-0.033994074910879135</v>
      </c>
      <c r="M328" s="52">
        <f t="shared" si="87"/>
        <v>0.02333077695220709</v>
      </c>
      <c r="N328" s="56" t="e">
        <f t="shared" si="88"/>
        <v>#VALUE!</v>
      </c>
      <c r="O328" s="55" t="e">
        <f t="shared" si="89"/>
        <v>#VALUE!</v>
      </c>
      <c r="P328" s="55" t="e">
        <f t="shared" si="90"/>
        <v>#VALUE!</v>
      </c>
      <c r="Q328" s="78" t="e">
        <f t="shared" si="91"/>
        <v>#VALUE!</v>
      </c>
      <c r="R328" s="56" t="e">
        <f t="shared" si="92"/>
        <v>#VALUE!</v>
      </c>
      <c r="S328" s="55" t="e">
        <f t="shared" si="93"/>
        <v>#VALUE!</v>
      </c>
      <c r="T328" s="55" t="e">
        <f t="shared" si="94"/>
        <v>#VALUE!</v>
      </c>
      <c r="U328" s="57" t="e">
        <f t="shared" si="95"/>
        <v>#VALUE!</v>
      </c>
    </row>
    <row r="329" spans="1:21" ht="12.75">
      <c r="A329" s="6">
        <v>4219005410</v>
      </c>
      <c r="B329" s="5">
        <v>3495712.88</v>
      </c>
      <c r="C329" s="5">
        <v>5735879.86</v>
      </c>
      <c r="D329" s="5">
        <v>32495641.153</v>
      </c>
      <c r="E329" s="18">
        <v>5734025.554</v>
      </c>
      <c r="F329" s="22">
        <f t="shared" si="80"/>
        <v>146582480.96987197</v>
      </c>
      <c r="G329" s="8">
        <f t="shared" si="81"/>
        <v>146577091.702934</v>
      </c>
      <c r="H329" s="8">
        <f t="shared" si="82"/>
        <v>87444098.63659368</v>
      </c>
      <c r="I329" s="8">
        <f t="shared" si="83"/>
        <v>245707075.6078807</v>
      </c>
      <c r="J329" s="8">
        <f t="shared" si="84"/>
        <v>245802197.77455863</v>
      </c>
      <c r="K329" s="19">
        <f t="shared" si="85"/>
        <v>87481167.7769445</v>
      </c>
      <c r="L329" s="37">
        <f t="shared" si="86"/>
        <v>-0.04249852895736694</v>
      </c>
      <c r="M329" s="52">
        <f t="shared" si="87"/>
        <v>0.026270629838109016</v>
      </c>
      <c r="N329" s="56" t="e">
        <f t="shared" si="88"/>
        <v>#VALUE!</v>
      </c>
      <c r="O329" s="55" t="e">
        <f t="shared" si="89"/>
        <v>#VALUE!</v>
      </c>
      <c r="P329" s="55" t="e">
        <f t="shared" si="90"/>
        <v>#VALUE!</v>
      </c>
      <c r="Q329" s="78" t="e">
        <f t="shared" si="91"/>
        <v>#VALUE!</v>
      </c>
      <c r="R329" s="56" t="e">
        <f t="shared" si="92"/>
        <v>#VALUE!</v>
      </c>
      <c r="S329" s="55" t="e">
        <f t="shared" si="93"/>
        <v>#VALUE!</v>
      </c>
      <c r="T329" s="55" t="e">
        <f t="shared" si="94"/>
        <v>#VALUE!</v>
      </c>
      <c r="U329" s="57" t="e">
        <f t="shared" si="95"/>
        <v>#VALUE!</v>
      </c>
    </row>
    <row r="330" spans="1:21" ht="12.75">
      <c r="A330" s="6">
        <v>4219005504</v>
      </c>
      <c r="B330" s="5">
        <v>3496054.68</v>
      </c>
      <c r="C330" s="5">
        <v>5736567.34</v>
      </c>
      <c r="D330" s="5">
        <v>32495982.829</v>
      </c>
      <c r="E330" s="18">
        <v>5734712.763</v>
      </c>
      <c r="F330" s="22">
        <f t="shared" si="80"/>
        <v>160787314.22202834</v>
      </c>
      <c r="G330" s="8">
        <f t="shared" si="81"/>
        <v>160781645.03735855</v>
      </c>
      <c r="H330" s="8">
        <f t="shared" si="82"/>
        <v>100771470.65931259</v>
      </c>
      <c r="I330" s="8">
        <f t="shared" si="83"/>
        <v>256537378.21446952</v>
      </c>
      <c r="J330" s="8">
        <f t="shared" si="84"/>
        <v>256636560.61785546</v>
      </c>
      <c r="K330" s="19">
        <f t="shared" si="85"/>
        <v>100813985.48550333</v>
      </c>
      <c r="L330" s="37">
        <f t="shared" si="86"/>
        <v>-0.04505196586251259</v>
      </c>
      <c r="M330" s="52">
        <f t="shared" si="87"/>
        <v>0.019028625451028347</v>
      </c>
      <c r="N330" s="56" t="e">
        <f t="shared" si="88"/>
        <v>#VALUE!</v>
      </c>
      <c r="O330" s="55" t="e">
        <f t="shared" si="89"/>
        <v>#VALUE!</v>
      </c>
      <c r="P330" s="55" t="e">
        <f t="shared" si="90"/>
        <v>#VALUE!</v>
      </c>
      <c r="Q330" s="78" t="e">
        <f t="shared" si="91"/>
        <v>#VALUE!</v>
      </c>
      <c r="R330" s="56" t="e">
        <f t="shared" si="92"/>
        <v>#VALUE!</v>
      </c>
      <c r="S330" s="55" t="e">
        <f t="shared" si="93"/>
        <v>#VALUE!</v>
      </c>
      <c r="T330" s="55" t="e">
        <f t="shared" si="94"/>
        <v>#VALUE!</v>
      </c>
      <c r="U330" s="57" t="e">
        <f t="shared" si="95"/>
        <v>#VALUE!</v>
      </c>
    </row>
    <row r="331" spans="1:21" ht="12.75">
      <c r="A331" s="6">
        <v>4219005620</v>
      </c>
      <c r="B331" s="5">
        <v>3496758.31</v>
      </c>
      <c r="C331" s="5">
        <v>5736644.21</v>
      </c>
      <c r="D331" s="5">
        <v>32496686.182</v>
      </c>
      <c r="E331" s="18">
        <v>5734789.589</v>
      </c>
      <c r="F331" s="22">
        <f t="shared" si="80"/>
        <v>169134451.17734092</v>
      </c>
      <c r="G331" s="8">
        <f t="shared" si="81"/>
        <v>169128345.25070268</v>
      </c>
      <c r="H331" s="8">
        <f t="shared" si="82"/>
        <v>102320253.42235649</v>
      </c>
      <c r="I331" s="8">
        <f t="shared" si="83"/>
        <v>279567621.225802</v>
      </c>
      <c r="J331" s="8">
        <f t="shared" si="84"/>
        <v>279675792.36088395</v>
      </c>
      <c r="K331" s="19">
        <f t="shared" si="85"/>
        <v>102363538.9074083</v>
      </c>
      <c r="L331" s="37">
        <f t="shared" si="86"/>
        <v>-0.04696671664714813</v>
      </c>
      <c r="M331" s="52">
        <f t="shared" si="87"/>
        <v>0.022773300297558308</v>
      </c>
      <c r="N331" s="56" t="e">
        <f t="shared" si="88"/>
        <v>#VALUE!</v>
      </c>
      <c r="O331" s="55" t="e">
        <f t="shared" si="89"/>
        <v>#VALUE!</v>
      </c>
      <c r="P331" s="55" t="e">
        <f t="shared" si="90"/>
        <v>#VALUE!</v>
      </c>
      <c r="Q331" s="78" t="e">
        <f t="shared" si="91"/>
        <v>#VALUE!</v>
      </c>
      <c r="R331" s="56" t="e">
        <f t="shared" si="92"/>
        <v>#VALUE!</v>
      </c>
      <c r="S331" s="55" t="e">
        <f t="shared" si="93"/>
        <v>#VALUE!</v>
      </c>
      <c r="T331" s="55" t="e">
        <f t="shared" si="94"/>
        <v>#VALUE!</v>
      </c>
      <c r="U331" s="57" t="e">
        <f t="shared" si="95"/>
        <v>#VALUE!</v>
      </c>
    </row>
    <row r="332" spans="1:21" ht="12.75">
      <c r="A332" s="6">
        <v>4219005702</v>
      </c>
      <c r="B332" s="5">
        <v>3499283.637</v>
      </c>
      <c r="C332" s="5">
        <v>5736922.908</v>
      </c>
      <c r="D332" s="5">
        <v>32499210.541</v>
      </c>
      <c r="E332" s="18">
        <v>5735068.129</v>
      </c>
      <c r="F332" s="22">
        <f t="shared" si="80"/>
        <v>200037159.97332516</v>
      </c>
      <c r="G332" s="8">
        <f t="shared" si="81"/>
        <v>200029074.84689608</v>
      </c>
      <c r="H332" s="8">
        <f t="shared" si="82"/>
        <v>108034537.71682096</v>
      </c>
      <c r="I332" s="8">
        <f t="shared" si="83"/>
        <v>370374593.99647826</v>
      </c>
      <c r="J332" s="8">
        <f t="shared" si="84"/>
        <v>370517732.34513915</v>
      </c>
      <c r="K332" s="19">
        <f t="shared" si="85"/>
        <v>108080658.14834997</v>
      </c>
      <c r="L332" s="37">
        <f t="shared" si="86"/>
        <v>-0.07995269820094109</v>
      </c>
      <c r="M332" s="52">
        <f t="shared" si="87"/>
        <v>0.035178239457309246</v>
      </c>
      <c r="N332" s="56" t="e">
        <f t="shared" si="88"/>
        <v>#VALUE!</v>
      </c>
      <c r="O332" s="55" t="e">
        <f t="shared" si="89"/>
        <v>#VALUE!</v>
      </c>
      <c r="P332" s="55" t="e">
        <f t="shared" si="90"/>
        <v>#VALUE!</v>
      </c>
      <c r="Q332" s="78" t="e">
        <f t="shared" si="91"/>
        <v>#VALUE!</v>
      </c>
      <c r="R332" s="56" t="e">
        <f t="shared" si="92"/>
        <v>#VALUE!</v>
      </c>
      <c r="S332" s="55" t="e">
        <f t="shared" si="93"/>
        <v>#VALUE!</v>
      </c>
      <c r="T332" s="55" t="e">
        <f t="shared" si="94"/>
        <v>#VALUE!</v>
      </c>
      <c r="U332" s="57" t="e">
        <f t="shared" si="95"/>
        <v>#VALUE!</v>
      </c>
    </row>
    <row r="333" spans="1:21" ht="12.75">
      <c r="A333" s="6">
        <v>4219005810</v>
      </c>
      <c r="B333" s="5">
        <v>3495180.6</v>
      </c>
      <c r="C333" s="5">
        <v>5737117.39</v>
      </c>
      <c r="D333" s="5">
        <v>32495109.11</v>
      </c>
      <c r="E333" s="18">
        <v>5735262.598</v>
      </c>
      <c r="F333" s="22">
        <f t="shared" si="80"/>
        <v>160342377.03962767</v>
      </c>
      <c r="G333" s="8">
        <f t="shared" si="81"/>
        <v>160336734.85417745</v>
      </c>
      <c r="H333" s="8">
        <f t="shared" si="82"/>
        <v>112115102.128953</v>
      </c>
      <c r="I333" s="8">
        <f t="shared" si="83"/>
        <v>229306959.5898108</v>
      </c>
      <c r="J333" s="8">
        <f t="shared" si="84"/>
        <v>229395262.74862877</v>
      </c>
      <c r="K333" s="19">
        <f t="shared" si="85"/>
        <v>112162223.01658972</v>
      </c>
      <c r="L333" s="37">
        <f t="shared" si="86"/>
        <v>-0.05070097744464874</v>
      </c>
      <c r="M333" s="52">
        <f t="shared" si="87"/>
        <v>0.027177702635526657</v>
      </c>
      <c r="N333" s="56" t="e">
        <f t="shared" si="88"/>
        <v>#VALUE!</v>
      </c>
      <c r="O333" s="55" t="e">
        <f t="shared" si="89"/>
        <v>#VALUE!</v>
      </c>
      <c r="P333" s="55" t="e">
        <f t="shared" si="90"/>
        <v>#VALUE!</v>
      </c>
      <c r="Q333" s="78" t="e">
        <f t="shared" si="91"/>
        <v>#VALUE!</v>
      </c>
      <c r="R333" s="56" t="e">
        <f t="shared" si="92"/>
        <v>#VALUE!</v>
      </c>
      <c r="S333" s="55" t="e">
        <f t="shared" si="93"/>
        <v>#VALUE!</v>
      </c>
      <c r="T333" s="55" t="e">
        <f t="shared" si="94"/>
        <v>#VALUE!</v>
      </c>
      <c r="U333" s="57" t="e">
        <f t="shared" si="95"/>
        <v>#VALUE!</v>
      </c>
    </row>
    <row r="334" spans="1:21" ht="12.75">
      <c r="A334" s="6">
        <v>4219006001</v>
      </c>
      <c r="B334" s="5">
        <v>3499352.841</v>
      </c>
      <c r="C334" s="5">
        <v>5737547.672</v>
      </c>
      <c r="D334" s="5">
        <v>32499279.725</v>
      </c>
      <c r="E334" s="18">
        <v>5735692.64</v>
      </c>
      <c r="F334" s="22">
        <f t="shared" si="80"/>
        <v>212820967.92434084</v>
      </c>
      <c r="G334" s="8">
        <f t="shared" si="81"/>
        <v>212812554.6186236</v>
      </c>
      <c r="H334" s="8">
        <f t="shared" si="82"/>
        <v>121409631.82764955</v>
      </c>
      <c r="I334" s="8">
        <f t="shared" si="83"/>
        <v>373042675.26880574</v>
      </c>
      <c r="J334" s="8">
        <f t="shared" si="84"/>
        <v>373186714.59358996</v>
      </c>
      <c r="K334" s="19">
        <f t="shared" si="85"/>
        <v>121461312.18996221</v>
      </c>
      <c r="L334" s="37">
        <f t="shared" si="86"/>
        <v>-0.07890329137444496</v>
      </c>
      <c r="M334" s="52">
        <f t="shared" si="87"/>
        <v>0.038636586628854275</v>
      </c>
      <c r="N334" s="56" t="e">
        <f t="shared" si="88"/>
        <v>#VALUE!</v>
      </c>
      <c r="O334" s="55" t="e">
        <f t="shared" si="89"/>
        <v>#VALUE!</v>
      </c>
      <c r="P334" s="55" t="e">
        <f t="shared" si="90"/>
        <v>#VALUE!</v>
      </c>
      <c r="Q334" s="78" t="e">
        <f t="shared" si="91"/>
        <v>#VALUE!</v>
      </c>
      <c r="R334" s="56" t="e">
        <f t="shared" si="92"/>
        <v>#VALUE!</v>
      </c>
      <c r="S334" s="55" t="e">
        <f t="shared" si="93"/>
        <v>#VALUE!</v>
      </c>
      <c r="T334" s="55" t="e">
        <f t="shared" si="94"/>
        <v>#VALUE!</v>
      </c>
      <c r="U334" s="57" t="e">
        <f t="shared" si="95"/>
        <v>#VALUE!</v>
      </c>
    </row>
    <row r="335" spans="1:21" ht="12.75">
      <c r="A335" s="6">
        <v>4219006101</v>
      </c>
      <c r="B335" s="5">
        <v>3496978.374</v>
      </c>
      <c r="C335" s="5">
        <v>5738225.573</v>
      </c>
      <c r="D335" s="5">
        <v>32496906.203</v>
      </c>
      <c r="E335" s="18">
        <v>5736370.307</v>
      </c>
      <c r="F335" s="22">
        <f t="shared" si="80"/>
        <v>198144155.43328106</v>
      </c>
      <c r="G335" s="8">
        <f t="shared" si="81"/>
        <v>198136911.0396002</v>
      </c>
      <c r="H335" s="8">
        <f t="shared" si="82"/>
        <v>136805489.60087785</v>
      </c>
      <c r="I335" s="8">
        <f t="shared" si="83"/>
        <v>286974382.4801078</v>
      </c>
      <c r="J335" s="8">
        <f t="shared" si="84"/>
        <v>287084705.6084793</v>
      </c>
      <c r="K335" s="19">
        <f t="shared" si="85"/>
        <v>136863086.36455995</v>
      </c>
      <c r="L335" s="37">
        <f t="shared" si="86"/>
        <v>-0.06979844719171524</v>
      </c>
      <c r="M335" s="52">
        <f t="shared" si="87"/>
        <v>0.03553230408579111</v>
      </c>
      <c r="N335" s="56" t="e">
        <f t="shared" si="88"/>
        <v>#VALUE!</v>
      </c>
      <c r="O335" s="55" t="e">
        <f t="shared" si="89"/>
        <v>#VALUE!</v>
      </c>
      <c r="P335" s="55" t="e">
        <f t="shared" si="90"/>
        <v>#VALUE!</v>
      </c>
      <c r="Q335" s="78" t="e">
        <f t="shared" si="91"/>
        <v>#VALUE!</v>
      </c>
      <c r="R335" s="56" t="e">
        <f t="shared" si="92"/>
        <v>#VALUE!</v>
      </c>
      <c r="S335" s="55" t="e">
        <f t="shared" si="93"/>
        <v>#VALUE!</v>
      </c>
      <c r="T335" s="55" t="e">
        <f t="shared" si="94"/>
        <v>#VALUE!</v>
      </c>
      <c r="U335" s="57" t="e">
        <f t="shared" si="95"/>
        <v>#VALUE!</v>
      </c>
    </row>
    <row r="336" spans="1:21" ht="12.75">
      <c r="A336" s="6">
        <v>4219006403</v>
      </c>
      <c r="B336" s="5">
        <v>3498245.35</v>
      </c>
      <c r="C336" s="5">
        <v>5739049.133</v>
      </c>
      <c r="D336" s="5">
        <v>32498172.695</v>
      </c>
      <c r="E336" s="18">
        <v>5737193.526</v>
      </c>
      <c r="F336" s="22">
        <f t="shared" si="80"/>
        <v>227952374.8228526</v>
      </c>
      <c r="G336" s="8">
        <f t="shared" si="81"/>
        <v>227944106.16493946</v>
      </c>
      <c r="H336" s="8">
        <f t="shared" si="82"/>
        <v>156744825.37568724</v>
      </c>
      <c r="I336" s="8">
        <f t="shared" si="83"/>
        <v>331496750.86645633</v>
      </c>
      <c r="J336" s="8">
        <f t="shared" si="84"/>
        <v>331624137.4448589</v>
      </c>
      <c r="K336" s="19">
        <f t="shared" si="85"/>
        <v>156810746.90115055</v>
      </c>
      <c r="L336" s="37">
        <f t="shared" si="86"/>
        <v>-0.07860509678721428</v>
      </c>
      <c r="M336" s="52">
        <f t="shared" si="87"/>
        <v>0.03143116179853678</v>
      </c>
      <c r="N336" s="56" t="e">
        <f t="shared" si="88"/>
        <v>#VALUE!</v>
      </c>
      <c r="O336" s="55" t="e">
        <f t="shared" si="89"/>
        <v>#VALUE!</v>
      </c>
      <c r="P336" s="55" t="e">
        <f t="shared" si="90"/>
        <v>#VALUE!</v>
      </c>
      <c r="Q336" s="78" t="e">
        <f t="shared" si="91"/>
        <v>#VALUE!</v>
      </c>
      <c r="R336" s="56" t="e">
        <f t="shared" si="92"/>
        <v>#VALUE!</v>
      </c>
      <c r="S336" s="55" t="e">
        <f t="shared" si="93"/>
        <v>#VALUE!</v>
      </c>
      <c r="T336" s="55" t="e">
        <f t="shared" si="94"/>
        <v>#VALUE!</v>
      </c>
      <c r="U336" s="57" t="e">
        <f t="shared" si="95"/>
        <v>#VALUE!</v>
      </c>
    </row>
    <row r="337" spans="1:21" ht="12.75">
      <c r="A337" s="6">
        <v>4219006710</v>
      </c>
      <c r="B337" s="5">
        <v>3493164.65</v>
      </c>
      <c r="C337" s="5">
        <v>5729629.08</v>
      </c>
      <c r="D337" s="5">
        <v>32493093.825</v>
      </c>
      <c r="E337" s="18">
        <v>5727777.295</v>
      </c>
      <c r="F337" s="22">
        <f t="shared" si="80"/>
        <v>40717455.48069175</v>
      </c>
      <c r="G337" s="8">
        <f t="shared" si="81"/>
        <v>40714542.82048309</v>
      </c>
      <c r="H337" s="8">
        <f t="shared" si="82"/>
        <v>9620143.160139654</v>
      </c>
      <c r="I337" s="8">
        <f t="shared" si="83"/>
        <v>172325147.04964873</v>
      </c>
      <c r="J337" s="8">
        <f t="shared" si="84"/>
        <v>172392965.45115054</v>
      </c>
      <c r="K337" s="19">
        <f t="shared" si="85"/>
        <v>9624617.640680114</v>
      </c>
      <c r="L337" s="37">
        <f t="shared" si="86"/>
        <v>-0.016466457396745682</v>
      </c>
      <c r="M337" s="52">
        <f t="shared" si="87"/>
        <v>0.02744386438280344</v>
      </c>
      <c r="N337" s="56" t="e">
        <f t="shared" si="88"/>
        <v>#VALUE!</v>
      </c>
      <c r="O337" s="55" t="e">
        <f t="shared" si="89"/>
        <v>#VALUE!</v>
      </c>
      <c r="P337" s="55" t="e">
        <f t="shared" si="90"/>
        <v>#VALUE!</v>
      </c>
      <c r="Q337" s="78" t="e">
        <f t="shared" si="91"/>
        <v>#VALUE!</v>
      </c>
      <c r="R337" s="56" t="e">
        <f t="shared" si="92"/>
        <v>#VALUE!</v>
      </c>
      <c r="S337" s="55" t="e">
        <f t="shared" si="93"/>
        <v>#VALUE!</v>
      </c>
      <c r="T337" s="55" t="e">
        <f t="shared" si="94"/>
        <v>#VALUE!</v>
      </c>
      <c r="U337" s="57" t="e">
        <f t="shared" si="95"/>
        <v>#VALUE!</v>
      </c>
    </row>
    <row r="338" spans="1:21" ht="12.75">
      <c r="A338" s="6">
        <v>4219006820</v>
      </c>
      <c r="B338" s="5">
        <v>3489127.43</v>
      </c>
      <c r="C338" s="5">
        <v>5736353.07</v>
      </c>
      <c r="D338" s="5">
        <v>32489058.308</v>
      </c>
      <c r="E338" s="18">
        <v>5734498.67</v>
      </c>
      <c r="F338" s="22">
        <f t="shared" si="80"/>
        <v>89313316.40083624</v>
      </c>
      <c r="G338" s="8">
        <f t="shared" si="81"/>
        <v>89310445.86731301</v>
      </c>
      <c r="H338" s="8">
        <f t="shared" si="82"/>
        <v>96517222.91732258</v>
      </c>
      <c r="I338" s="8">
        <f t="shared" si="83"/>
        <v>82644442.81079155</v>
      </c>
      <c r="J338" s="8">
        <f t="shared" si="84"/>
        <v>82675923.38381569</v>
      </c>
      <c r="K338" s="19">
        <f t="shared" si="85"/>
        <v>96557091.20003915</v>
      </c>
      <c r="L338" s="37">
        <f t="shared" si="86"/>
        <v>-0.02067609131336212</v>
      </c>
      <c r="M338" s="52">
        <f t="shared" si="87"/>
        <v>0.022478247061371803</v>
      </c>
      <c r="N338" s="56" t="e">
        <f t="shared" si="88"/>
        <v>#VALUE!</v>
      </c>
      <c r="O338" s="55" t="e">
        <f t="shared" si="89"/>
        <v>#VALUE!</v>
      </c>
      <c r="P338" s="55" t="e">
        <f t="shared" si="90"/>
        <v>#VALUE!</v>
      </c>
      <c r="Q338" s="78" t="e">
        <f t="shared" si="91"/>
        <v>#VALUE!</v>
      </c>
      <c r="R338" s="56" t="e">
        <f t="shared" si="92"/>
        <v>#VALUE!</v>
      </c>
      <c r="S338" s="55" t="e">
        <f t="shared" si="93"/>
        <v>#VALUE!</v>
      </c>
      <c r="T338" s="55" t="e">
        <f t="shared" si="94"/>
        <v>#VALUE!</v>
      </c>
      <c r="U338" s="57" t="e">
        <f t="shared" si="95"/>
        <v>#VALUE!</v>
      </c>
    </row>
    <row r="339" spans="1:21" ht="12.75">
      <c r="A339" s="6">
        <v>4219006920</v>
      </c>
      <c r="B339" s="5">
        <v>3489110.79</v>
      </c>
      <c r="C339" s="5">
        <v>5739198.34</v>
      </c>
      <c r="D339" s="5">
        <v>32489041.724</v>
      </c>
      <c r="E339" s="18">
        <v>5737342.809</v>
      </c>
      <c r="F339" s="22">
        <f t="shared" si="80"/>
        <v>114964307.2326431</v>
      </c>
      <c r="G339" s="8">
        <f t="shared" si="81"/>
        <v>114960380.5722419</v>
      </c>
      <c r="H339" s="8">
        <f t="shared" si="82"/>
        <v>160504128.07385147</v>
      </c>
      <c r="I339" s="8">
        <f t="shared" si="83"/>
        <v>82342682.83497147</v>
      </c>
      <c r="J339" s="8">
        <f t="shared" si="84"/>
        <v>82373597.54140072</v>
      </c>
      <c r="K339" s="19">
        <f t="shared" si="85"/>
        <v>160569872.0244928</v>
      </c>
      <c r="L339" s="37">
        <f t="shared" si="86"/>
        <v>-0.030956104397773743</v>
      </c>
      <c r="M339" s="52">
        <f t="shared" si="87"/>
        <v>0.021587306633591652</v>
      </c>
      <c r="N339" s="56" t="e">
        <f t="shared" si="88"/>
        <v>#VALUE!</v>
      </c>
      <c r="O339" s="55" t="e">
        <f t="shared" si="89"/>
        <v>#VALUE!</v>
      </c>
      <c r="P339" s="55" t="e">
        <f t="shared" si="90"/>
        <v>#VALUE!</v>
      </c>
      <c r="Q339" s="78" t="e">
        <f t="shared" si="91"/>
        <v>#VALUE!</v>
      </c>
      <c r="R339" s="56" t="e">
        <f t="shared" si="92"/>
        <v>#VALUE!</v>
      </c>
      <c r="S339" s="55" t="e">
        <f t="shared" si="93"/>
        <v>#VALUE!</v>
      </c>
      <c r="T339" s="55" t="e">
        <f t="shared" si="94"/>
        <v>#VALUE!</v>
      </c>
      <c r="U339" s="57" t="e">
        <f t="shared" si="95"/>
        <v>#VALUE!</v>
      </c>
    </row>
    <row r="340" spans="1:21" ht="12.75">
      <c r="A340" s="6">
        <v>4219007030</v>
      </c>
      <c r="B340" s="5">
        <v>3488532.86</v>
      </c>
      <c r="C340" s="5">
        <v>5740192.81</v>
      </c>
      <c r="D340" s="5">
        <v>32488464.052</v>
      </c>
      <c r="E340" s="18">
        <v>5738336.9</v>
      </c>
      <c r="F340" s="22">
        <f t="shared" si="80"/>
        <v>116092204.11737904</v>
      </c>
      <c r="G340" s="8">
        <f t="shared" si="81"/>
        <v>116087916.67815886</v>
      </c>
      <c r="H340" s="8">
        <f t="shared" si="82"/>
        <v>186685845.10927793</v>
      </c>
      <c r="I340" s="8">
        <f t="shared" si="83"/>
        <v>72190272.97261506</v>
      </c>
      <c r="J340" s="8">
        <f t="shared" si="84"/>
        <v>72217026.62996402</v>
      </c>
      <c r="K340" s="19">
        <f t="shared" si="85"/>
        <v>186761928.09991205</v>
      </c>
      <c r="L340" s="37">
        <f t="shared" si="86"/>
        <v>-0.045334700495004654</v>
      </c>
      <c r="M340" s="52">
        <f t="shared" si="87"/>
        <v>0.012834127061069012</v>
      </c>
      <c r="N340" s="56" t="e">
        <f t="shared" si="88"/>
        <v>#VALUE!</v>
      </c>
      <c r="O340" s="55" t="e">
        <f t="shared" si="89"/>
        <v>#VALUE!</v>
      </c>
      <c r="P340" s="55" t="e">
        <f t="shared" si="90"/>
        <v>#VALUE!</v>
      </c>
      <c r="Q340" s="78" t="e">
        <f t="shared" si="91"/>
        <v>#VALUE!</v>
      </c>
      <c r="R340" s="56" t="e">
        <f t="shared" si="92"/>
        <v>#VALUE!</v>
      </c>
      <c r="S340" s="55" t="e">
        <f t="shared" si="93"/>
        <v>#VALUE!</v>
      </c>
      <c r="T340" s="55" t="e">
        <f t="shared" si="94"/>
        <v>#VALUE!</v>
      </c>
      <c r="U340" s="57" t="e">
        <f t="shared" si="95"/>
        <v>#VALUE!</v>
      </c>
    </row>
    <row r="341" spans="1:21" ht="12.75">
      <c r="A341" s="6">
        <v>4219007100</v>
      </c>
      <c r="B341" s="5">
        <v>3495199.009</v>
      </c>
      <c r="C341" s="5">
        <v>5739640.979</v>
      </c>
      <c r="D341" s="5">
        <v>32495127.594</v>
      </c>
      <c r="E341" s="18">
        <v>5737785.189</v>
      </c>
      <c r="F341" s="22">
        <f t="shared" si="80"/>
        <v>198791842.59774306</v>
      </c>
      <c r="G341" s="8">
        <f t="shared" si="81"/>
        <v>198784714.1031545</v>
      </c>
      <c r="H341" s="8">
        <f t="shared" si="82"/>
        <v>171912267.79588297</v>
      </c>
      <c r="I341" s="8">
        <f t="shared" si="83"/>
        <v>229865966.53911403</v>
      </c>
      <c r="J341" s="8">
        <f t="shared" si="84"/>
        <v>229953239.7105186</v>
      </c>
      <c r="K341" s="19">
        <f t="shared" si="85"/>
        <v>171983704.87576196</v>
      </c>
      <c r="L341" s="37">
        <f t="shared" si="86"/>
        <v>-0.09834728389978409</v>
      </c>
      <c r="M341" s="52">
        <f t="shared" si="87"/>
        <v>0.02080049179494381</v>
      </c>
      <c r="N341" s="56" t="e">
        <f t="shared" si="88"/>
        <v>#VALUE!</v>
      </c>
      <c r="O341" s="55" t="e">
        <f t="shared" si="89"/>
        <v>#VALUE!</v>
      </c>
      <c r="P341" s="55" t="e">
        <f t="shared" si="90"/>
        <v>#VALUE!</v>
      </c>
      <c r="Q341" s="78" t="e">
        <f t="shared" si="91"/>
        <v>#VALUE!</v>
      </c>
      <c r="R341" s="56" t="e">
        <f t="shared" si="92"/>
        <v>#VALUE!</v>
      </c>
      <c r="S341" s="55" t="e">
        <f t="shared" si="93"/>
        <v>#VALUE!</v>
      </c>
      <c r="T341" s="55" t="e">
        <f t="shared" si="94"/>
        <v>#VALUE!</v>
      </c>
      <c r="U341" s="57" t="e">
        <f t="shared" si="95"/>
        <v>#VALUE!</v>
      </c>
    </row>
    <row r="342" spans="1:21" ht="12.75">
      <c r="A342" s="6">
        <v>4219007302</v>
      </c>
      <c r="B342" s="5">
        <v>3499451.915</v>
      </c>
      <c r="C342" s="5">
        <v>5731535.852</v>
      </c>
      <c r="D342" s="5">
        <v>32499378.654</v>
      </c>
      <c r="E342" s="18">
        <v>5729683.254</v>
      </c>
      <c r="F342" s="22">
        <f t="shared" si="80"/>
        <v>97224755.1454872</v>
      </c>
      <c r="G342" s="8">
        <f t="shared" si="81"/>
        <v>97219039.4578402</v>
      </c>
      <c r="H342" s="8">
        <f t="shared" si="82"/>
        <v>25080074.206190243</v>
      </c>
      <c r="I342" s="8">
        <f t="shared" si="83"/>
        <v>376876767.9497142</v>
      </c>
      <c r="J342" s="8">
        <f t="shared" si="84"/>
        <v>377024361.4725521</v>
      </c>
      <c r="K342" s="19">
        <f t="shared" si="85"/>
        <v>25091371.21578707</v>
      </c>
      <c r="L342" s="37">
        <f t="shared" si="86"/>
        <v>-0.05593734607100487</v>
      </c>
      <c r="M342" s="52">
        <f t="shared" si="87"/>
        <v>-0.004649854265153408</v>
      </c>
      <c r="N342" s="56" t="e">
        <f t="shared" si="88"/>
        <v>#VALUE!</v>
      </c>
      <c r="O342" s="55" t="e">
        <f t="shared" si="89"/>
        <v>#VALUE!</v>
      </c>
      <c r="P342" s="55" t="e">
        <f t="shared" si="90"/>
        <v>#VALUE!</v>
      </c>
      <c r="Q342" s="78" t="e">
        <f t="shared" si="91"/>
        <v>#VALUE!</v>
      </c>
      <c r="R342" s="56" t="e">
        <f t="shared" si="92"/>
        <v>#VALUE!</v>
      </c>
      <c r="S342" s="55" t="e">
        <f t="shared" si="93"/>
        <v>#VALUE!</v>
      </c>
      <c r="T342" s="55" t="e">
        <f t="shared" si="94"/>
        <v>#VALUE!</v>
      </c>
      <c r="U342" s="57" t="e">
        <f t="shared" si="95"/>
        <v>#VALUE!</v>
      </c>
    </row>
    <row r="343" spans="1:21" ht="12.75">
      <c r="A343" s="6">
        <v>4219007410</v>
      </c>
      <c r="B343" s="5">
        <v>3494745.15</v>
      </c>
      <c r="C343" s="5">
        <v>5733356.59</v>
      </c>
      <c r="D343" s="5">
        <v>32494673.777</v>
      </c>
      <c r="E343" s="18">
        <v>5731503.296</v>
      </c>
      <c r="F343" s="22">
        <f t="shared" si="80"/>
        <v>100430711.6115438</v>
      </c>
      <c r="G343" s="8">
        <f t="shared" si="81"/>
        <v>100426317.63245073</v>
      </c>
      <c r="H343" s="8">
        <f t="shared" si="82"/>
        <v>46626923.464475684</v>
      </c>
      <c r="I343" s="8">
        <f t="shared" si="83"/>
        <v>216310358.80028054</v>
      </c>
      <c r="J343" s="8">
        <f t="shared" si="84"/>
        <v>216394402.0842474</v>
      </c>
      <c r="K343" s="19">
        <f t="shared" si="85"/>
        <v>46647080.343210295</v>
      </c>
      <c r="L343" s="37">
        <f t="shared" si="86"/>
        <v>-0.04611746221780777</v>
      </c>
      <c r="M343" s="52">
        <f t="shared" si="87"/>
        <v>0.03156625106930733</v>
      </c>
      <c r="N343" s="56" t="e">
        <f t="shared" si="88"/>
        <v>#VALUE!</v>
      </c>
      <c r="O343" s="55" t="e">
        <f t="shared" si="89"/>
        <v>#VALUE!</v>
      </c>
      <c r="P343" s="55" t="e">
        <f t="shared" si="90"/>
        <v>#VALUE!</v>
      </c>
      <c r="Q343" s="78" t="e">
        <f t="shared" si="91"/>
        <v>#VALUE!</v>
      </c>
      <c r="R343" s="56" t="e">
        <f t="shared" si="92"/>
        <v>#VALUE!</v>
      </c>
      <c r="S343" s="55" t="e">
        <f t="shared" si="93"/>
        <v>#VALUE!</v>
      </c>
      <c r="T343" s="55" t="e">
        <f t="shared" si="94"/>
        <v>#VALUE!</v>
      </c>
      <c r="U343" s="57" t="e">
        <f t="shared" si="95"/>
        <v>#VALUE!</v>
      </c>
    </row>
    <row r="344" spans="1:21" ht="12.75">
      <c r="A344" s="6">
        <v>4219007510</v>
      </c>
      <c r="B344" s="5">
        <v>3497622.05</v>
      </c>
      <c r="C344" s="5">
        <v>5733944.78</v>
      </c>
      <c r="D344" s="5">
        <v>32497549.536</v>
      </c>
      <c r="E344" s="18">
        <v>5732091.221</v>
      </c>
      <c r="F344" s="22">
        <f t="shared" si="80"/>
        <v>130412375.59657732</v>
      </c>
      <c r="G344" s="8">
        <f t="shared" si="81"/>
        <v>130406654.90068835</v>
      </c>
      <c r="H344" s="8">
        <f t="shared" si="82"/>
        <v>55003707.93179315</v>
      </c>
      <c r="I344" s="8">
        <f t="shared" si="83"/>
        <v>309190821.83133435</v>
      </c>
      <c r="J344" s="8">
        <f t="shared" si="84"/>
        <v>309311368.49461204</v>
      </c>
      <c r="K344" s="19">
        <f t="shared" si="85"/>
        <v>55027566.51150308</v>
      </c>
      <c r="L344" s="37">
        <f t="shared" si="86"/>
        <v>-0.041739728301763535</v>
      </c>
      <c r="M344" s="52">
        <f t="shared" si="87"/>
        <v>0.022994542494416237</v>
      </c>
      <c r="N344" s="56" t="e">
        <f t="shared" si="88"/>
        <v>#VALUE!</v>
      </c>
      <c r="O344" s="55" t="e">
        <f t="shared" si="89"/>
        <v>#VALUE!</v>
      </c>
      <c r="P344" s="55" t="e">
        <f t="shared" si="90"/>
        <v>#VALUE!</v>
      </c>
      <c r="Q344" s="78" t="e">
        <f t="shared" si="91"/>
        <v>#VALUE!</v>
      </c>
      <c r="R344" s="56" t="e">
        <f t="shared" si="92"/>
        <v>#VALUE!</v>
      </c>
      <c r="S344" s="55" t="e">
        <f t="shared" si="93"/>
        <v>#VALUE!</v>
      </c>
      <c r="T344" s="55" t="e">
        <f t="shared" si="94"/>
        <v>#VALUE!</v>
      </c>
      <c r="U344" s="57" t="e">
        <f t="shared" si="95"/>
        <v>#VALUE!</v>
      </c>
    </row>
    <row r="345" spans="1:21" ht="12.75">
      <c r="A345" s="6">
        <v>4219007602</v>
      </c>
      <c r="B345" s="5">
        <v>3498964.129</v>
      </c>
      <c r="C345" s="5">
        <v>5734008.6</v>
      </c>
      <c r="D345" s="5">
        <v>32498891.107</v>
      </c>
      <c r="E345" s="18">
        <v>5732155.015</v>
      </c>
      <c r="F345" s="22">
        <f t="shared" si="80"/>
        <v>141571825.3913091</v>
      </c>
      <c r="G345" s="8">
        <f t="shared" si="81"/>
        <v>141565534.25415042</v>
      </c>
      <c r="H345" s="8">
        <f t="shared" si="82"/>
        <v>55954221.90055835</v>
      </c>
      <c r="I345" s="8">
        <f t="shared" si="83"/>
        <v>358180141.1245428</v>
      </c>
      <c r="J345" s="8">
        <f t="shared" si="84"/>
        <v>358319502.77504534</v>
      </c>
      <c r="K345" s="19">
        <f t="shared" si="85"/>
        <v>55978480.27232692</v>
      </c>
      <c r="L345" s="37">
        <f t="shared" si="86"/>
        <v>-0.06686967983841896</v>
      </c>
      <c r="M345" s="52">
        <f t="shared" si="87"/>
        <v>0.005158338695764542</v>
      </c>
      <c r="N345" s="56" t="e">
        <f t="shared" si="88"/>
        <v>#VALUE!</v>
      </c>
      <c r="O345" s="55" t="e">
        <f t="shared" si="89"/>
        <v>#VALUE!</v>
      </c>
      <c r="P345" s="55" t="e">
        <f t="shared" si="90"/>
        <v>#VALUE!</v>
      </c>
      <c r="Q345" s="78" t="e">
        <f t="shared" si="91"/>
        <v>#VALUE!</v>
      </c>
      <c r="R345" s="56" t="e">
        <f t="shared" si="92"/>
        <v>#VALUE!</v>
      </c>
      <c r="S345" s="55" t="e">
        <f t="shared" si="93"/>
        <v>#VALUE!</v>
      </c>
      <c r="T345" s="55" t="e">
        <f t="shared" si="94"/>
        <v>#VALUE!</v>
      </c>
      <c r="U345" s="57" t="e">
        <f t="shared" si="95"/>
        <v>#VALUE!</v>
      </c>
    </row>
    <row r="346" spans="1:21" ht="12.75">
      <c r="A346" s="6">
        <v>4219007720</v>
      </c>
      <c r="B346" s="5">
        <v>3489770.94</v>
      </c>
      <c r="C346" s="5">
        <v>5729549.98</v>
      </c>
      <c r="D346" s="5">
        <v>32489701.472</v>
      </c>
      <c r="E346" s="18">
        <v>5727698.277</v>
      </c>
      <c r="F346" s="22">
        <f t="shared" si="80"/>
        <v>29423338.665386993</v>
      </c>
      <c r="G346" s="8">
        <f t="shared" si="81"/>
        <v>29421607.935995754</v>
      </c>
      <c r="H346" s="8">
        <f t="shared" si="82"/>
        <v>9135969.118008712</v>
      </c>
      <c r="I346" s="8">
        <f t="shared" si="83"/>
        <v>94755348.14085776</v>
      </c>
      <c r="J346" s="8">
        <f t="shared" si="84"/>
        <v>94792425.38356526</v>
      </c>
      <c r="K346" s="19">
        <f t="shared" si="85"/>
        <v>9140081.606804691</v>
      </c>
      <c r="L346" s="37">
        <f t="shared" si="86"/>
        <v>-0.024212121963500977</v>
      </c>
      <c r="M346" s="52">
        <f t="shared" si="87"/>
        <v>0.02355292532593012</v>
      </c>
      <c r="N346" s="56" t="e">
        <f t="shared" si="88"/>
        <v>#VALUE!</v>
      </c>
      <c r="O346" s="55" t="e">
        <f t="shared" si="89"/>
        <v>#VALUE!</v>
      </c>
      <c r="P346" s="55" t="e">
        <f t="shared" si="90"/>
        <v>#VALUE!</v>
      </c>
      <c r="Q346" s="78" t="e">
        <f t="shared" si="91"/>
        <v>#VALUE!</v>
      </c>
      <c r="R346" s="56" t="e">
        <f t="shared" si="92"/>
        <v>#VALUE!</v>
      </c>
      <c r="S346" s="55" t="e">
        <f t="shared" si="93"/>
        <v>#VALUE!</v>
      </c>
      <c r="T346" s="55" t="e">
        <f t="shared" si="94"/>
        <v>#VALUE!</v>
      </c>
      <c r="U346" s="57" t="e">
        <f t="shared" si="95"/>
        <v>#VALUE!</v>
      </c>
    </row>
    <row r="347" spans="1:21" ht="12.75">
      <c r="A347" s="6">
        <v>4219007810</v>
      </c>
      <c r="B347" s="5">
        <v>3496878.86</v>
      </c>
      <c r="C347" s="5">
        <v>5729780.79</v>
      </c>
      <c r="D347" s="5">
        <v>32496806.556</v>
      </c>
      <c r="E347" s="18">
        <v>5727928.907</v>
      </c>
      <c r="F347" s="22">
        <f t="shared" si="80"/>
        <v>54790076.07639941</v>
      </c>
      <c r="G347" s="8">
        <f t="shared" si="81"/>
        <v>54785752.129870266</v>
      </c>
      <c r="H347" s="8">
        <f t="shared" si="82"/>
        <v>10583938.47338552</v>
      </c>
      <c r="I347" s="8">
        <f t="shared" si="83"/>
        <v>283610447.53297627</v>
      </c>
      <c r="J347" s="8">
        <f t="shared" si="84"/>
        <v>283722362.9650388</v>
      </c>
      <c r="K347" s="19">
        <f t="shared" si="85"/>
        <v>10588950.661425661</v>
      </c>
      <c r="L347" s="37">
        <f t="shared" si="86"/>
        <v>-0.013248458504676819</v>
      </c>
      <c r="M347" s="52">
        <f t="shared" si="87"/>
        <v>0.014039391651749611</v>
      </c>
      <c r="N347" s="56" t="e">
        <f t="shared" si="88"/>
        <v>#VALUE!</v>
      </c>
      <c r="O347" s="55" t="e">
        <f t="shared" si="89"/>
        <v>#VALUE!</v>
      </c>
      <c r="P347" s="55" t="e">
        <f t="shared" si="90"/>
        <v>#VALUE!</v>
      </c>
      <c r="Q347" s="78" t="e">
        <f t="shared" si="91"/>
        <v>#VALUE!</v>
      </c>
      <c r="R347" s="56" t="e">
        <f t="shared" si="92"/>
        <v>#VALUE!</v>
      </c>
      <c r="S347" s="55" t="e">
        <f t="shared" si="93"/>
        <v>#VALUE!</v>
      </c>
      <c r="T347" s="55" t="e">
        <f t="shared" si="94"/>
        <v>#VALUE!</v>
      </c>
      <c r="U347" s="57" t="e">
        <f t="shared" si="95"/>
        <v>#VALUE!</v>
      </c>
    </row>
    <row r="348" spans="1:21" ht="12.75">
      <c r="A348" s="6">
        <v>4219007910</v>
      </c>
      <c r="B348" s="5">
        <v>3495872.88</v>
      </c>
      <c r="C348" s="5">
        <v>5730266.57</v>
      </c>
      <c r="D348" s="5">
        <v>32495800.989</v>
      </c>
      <c r="E348" s="18">
        <v>5728414.499</v>
      </c>
      <c r="F348" s="22">
        <f t="shared" si="80"/>
        <v>59208689.48679946</v>
      </c>
      <c r="G348" s="8">
        <f t="shared" si="81"/>
        <v>59204620.542850144</v>
      </c>
      <c r="H348" s="8">
        <f t="shared" si="82"/>
        <v>13979990.479923455</v>
      </c>
      <c r="I348" s="8">
        <f t="shared" si="83"/>
        <v>250746093.06347656</v>
      </c>
      <c r="J348" s="8">
        <f t="shared" si="84"/>
        <v>250844783.42852604</v>
      </c>
      <c r="K348" s="19">
        <f t="shared" si="85"/>
        <v>13986453.99847557</v>
      </c>
      <c r="L348" s="37">
        <f t="shared" si="86"/>
        <v>-0.019298255443572998</v>
      </c>
      <c r="M348" s="52">
        <f t="shared" si="87"/>
        <v>0.022573739290237427</v>
      </c>
      <c r="N348" s="56" t="e">
        <f t="shared" si="88"/>
        <v>#VALUE!</v>
      </c>
      <c r="O348" s="55" t="e">
        <f t="shared" si="89"/>
        <v>#VALUE!</v>
      </c>
      <c r="P348" s="55" t="e">
        <f t="shared" si="90"/>
        <v>#VALUE!</v>
      </c>
      <c r="Q348" s="78" t="e">
        <f t="shared" si="91"/>
        <v>#VALUE!</v>
      </c>
      <c r="R348" s="56" t="e">
        <f t="shared" si="92"/>
        <v>#VALUE!</v>
      </c>
      <c r="S348" s="55" t="e">
        <f t="shared" si="93"/>
        <v>#VALUE!</v>
      </c>
      <c r="T348" s="55" t="e">
        <f t="shared" si="94"/>
        <v>#VALUE!</v>
      </c>
      <c r="U348" s="57" t="e">
        <f t="shared" si="95"/>
        <v>#VALUE!</v>
      </c>
    </row>
    <row r="349" spans="1:21" ht="12.75">
      <c r="A349" s="6">
        <v>4219008020</v>
      </c>
      <c r="B349" s="5">
        <v>3490066.17</v>
      </c>
      <c r="C349" s="5">
        <v>5730603.98</v>
      </c>
      <c r="D349" s="5">
        <v>32489996.608</v>
      </c>
      <c r="E349" s="18">
        <v>5728751.846</v>
      </c>
      <c r="F349" s="22">
        <f t="shared" si="80"/>
        <v>40884561.811774865</v>
      </c>
      <c r="G349" s="8">
        <f t="shared" si="81"/>
        <v>40882503.07802191</v>
      </c>
      <c r="H349" s="8">
        <f t="shared" si="82"/>
        <v>16616719.38998214</v>
      </c>
      <c r="I349" s="8">
        <f t="shared" si="83"/>
        <v>100589242.97181982</v>
      </c>
      <c r="J349" s="8">
        <f t="shared" si="84"/>
        <v>100628387.46044491</v>
      </c>
      <c r="K349" s="19">
        <f t="shared" si="85"/>
        <v>16624022.916123662</v>
      </c>
      <c r="L349" s="37">
        <f t="shared" si="86"/>
        <v>-0.033198945224285126</v>
      </c>
      <c r="M349" s="52">
        <f t="shared" si="87"/>
        <v>0.031114283949136734</v>
      </c>
      <c r="N349" s="56" t="e">
        <f t="shared" si="88"/>
        <v>#VALUE!</v>
      </c>
      <c r="O349" s="55" t="e">
        <f t="shared" si="89"/>
        <v>#VALUE!</v>
      </c>
      <c r="P349" s="55" t="e">
        <f t="shared" si="90"/>
        <v>#VALUE!</v>
      </c>
      <c r="Q349" s="78" t="e">
        <f t="shared" si="91"/>
        <v>#VALUE!</v>
      </c>
      <c r="R349" s="56" t="e">
        <f t="shared" si="92"/>
        <v>#VALUE!</v>
      </c>
      <c r="S349" s="55" t="e">
        <f t="shared" si="93"/>
        <v>#VALUE!</v>
      </c>
      <c r="T349" s="55" t="e">
        <f t="shared" si="94"/>
        <v>#VALUE!</v>
      </c>
      <c r="U349" s="57" t="e">
        <f t="shared" si="95"/>
        <v>#VALUE!</v>
      </c>
    </row>
    <row r="350" spans="1:21" ht="12.75">
      <c r="A350" s="6">
        <v>4219008110</v>
      </c>
      <c r="B350" s="5">
        <v>3492742.3</v>
      </c>
      <c r="C350" s="5">
        <v>5730854.13</v>
      </c>
      <c r="D350" s="5">
        <v>32492671.665</v>
      </c>
      <c r="E350" s="18">
        <v>5729001.876</v>
      </c>
      <c r="F350" s="22">
        <f t="shared" si="80"/>
        <v>54968992.742590934</v>
      </c>
      <c r="G350" s="8">
        <f t="shared" si="81"/>
        <v>54966234.84383554</v>
      </c>
      <c r="H350" s="8">
        <f t="shared" si="82"/>
        <v>18718178.60498176</v>
      </c>
      <c r="I350" s="8">
        <f t="shared" si="83"/>
        <v>161417338.08513835</v>
      </c>
      <c r="J350" s="8">
        <f t="shared" si="84"/>
        <v>161480560.53619105</v>
      </c>
      <c r="K350" s="19">
        <f t="shared" si="85"/>
        <v>18726449.509706248</v>
      </c>
      <c r="L350" s="37">
        <f t="shared" si="86"/>
        <v>-0.021581031382083893</v>
      </c>
      <c r="M350" s="52">
        <f t="shared" si="87"/>
        <v>0.01480603963136673</v>
      </c>
      <c r="N350" s="56" t="e">
        <f t="shared" si="88"/>
        <v>#VALUE!</v>
      </c>
      <c r="O350" s="55" t="e">
        <f t="shared" si="89"/>
        <v>#VALUE!</v>
      </c>
      <c r="P350" s="55" t="e">
        <f t="shared" si="90"/>
        <v>#VALUE!</v>
      </c>
      <c r="Q350" s="78" t="e">
        <f t="shared" si="91"/>
        <v>#VALUE!</v>
      </c>
      <c r="R350" s="56" t="e">
        <f t="shared" si="92"/>
        <v>#VALUE!</v>
      </c>
      <c r="S350" s="55" t="e">
        <f t="shared" si="93"/>
        <v>#VALUE!</v>
      </c>
      <c r="T350" s="55" t="e">
        <f t="shared" si="94"/>
        <v>#VALUE!</v>
      </c>
      <c r="U350" s="57" t="e">
        <f t="shared" si="95"/>
        <v>#VALUE!</v>
      </c>
    </row>
    <row r="351" spans="1:21" ht="12.75">
      <c r="A351" s="6">
        <v>4219008210</v>
      </c>
      <c r="B351" s="5">
        <v>3494003.28</v>
      </c>
      <c r="C351" s="5">
        <v>5730996.8</v>
      </c>
      <c r="D351" s="5">
        <v>32493932.148</v>
      </c>
      <c r="E351" s="18">
        <v>5729144.46</v>
      </c>
      <c r="F351" s="22">
        <f t="shared" si="80"/>
        <v>62415717.77887902</v>
      </c>
      <c r="G351" s="8">
        <f t="shared" si="81"/>
        <v>62412279.940562084</v>
      </c>
      <c r="H351" s="8">
        <f t="shared" si="82"/>
        <v>19972658.477260202</v>
      </c>
      <c r="I351" s="8">
        <f t="shared" si="83"/>
        <v>195041999.7989617</v>
      </c>
      <c r="J351" s="8">
        <f t="shared" si="84"/>
        <v>195118438.22191426</v>
      </c>
      <c r="K351" s="19">
        <f t="shared" si="85"/>
        <v>19981586.49152244</v>
      </c>
      <c r="L351" s="37">
        <f t="shared" si="86"/>
        <v>-0.02435852587223053</v>
      </c>
      <c r="M351" s="52">
        <f t="shared" si="87"/>
        <v>0.02671023365110159</v>
      </c>
      <c r="N351" s="56" t="e">
        <f t="shared" si="88"/>
        <v>#VALUE!</v>
      </c>
      <c r="O351" s="55" t="e">
        <f t="shared" si="89"/>
        <v>#VALUE!</v>
      </c>
      <c r="P351" s="55" t="e">
        <f t="shared" si="90"/>
        <v>#VALUE!</v>
      </c>
      <c r="Q351" s="78" t="e">
        <f t="shared" si="91"/>
        <v>#VALUE!</v>
      </c>
      <c r="R351" s="56" t="e">
        <f t="shared" si="92"/>
        <v>#VALUE!</v>
      </c>
      <c r="S351" s="55" t="e">
        <f t="shared" si="93"/>
        <v>#VALUE!</v>
      </c>
      <c r="T351" s="55" t="e">
        <f t="shared" si="94"/>
        <v>#VALUE!</v>
      </c>
      <c r="U351" s="57" t="e">
        <f t="shared" si="95"/>
        <v>#VALUE!</v>
      </c>
    </row>
    <row r="352" spans="1:21" ht="12.75">
      <c r="A352" s="6">
        <v>4219008301</v>
      </c>
      <c r="B352" s="5">
        <v>3495481.16</v>
      </c>
      <c r="C352" s="5">
        <v>5731060.12</v>
      </c>
      <c r="D352" s="5">
        <v>32495409.439</v>
      </c>
      <c r="E352" s="18">
        <v>5729207.733</v>
      </c>
      <c r="F352" s="22">
        <f t="shared" si="80"/>
        <v>69997001.71747509</v>
      </c>
      <c r="G352" s="8">
        <f t="shared" si="81"/>
        <v>69992902.82456885</v>
      </c>
      <c r="H352" s="8">
        <f t="shared" si="82"/>
        <v>20542418.886414953</v>
      </c>
      <c r="I352" s="8">
        <f t="shared" si="83"/>
        <v>238496418.86440155</v>
      </c>
      <c r="J352" s="8">
        <f t="shared" si="84"/>
        <v>238590042.45960838</v>
      </c>
      <c r="K352" s="19">
        <f t="shared" si="85"/>
        <v>20551686.438370295</v>
      </c>
      <c r="L352" s="37">
        <f t="shared" si="86"/>
        <v>-0.022529929876327515</v>
      </c>
      <c r="M352" s="52">
        <f t="shared" si="87"/>
        <v>0.028206833638250828</v>
      </c>
      <c r="N352" s="56" t="e">
        <f t="shared" si="88"/>
        <v>#VALUE!</v>
      </c>
      <c r="O352" s="55" t="e">
        <f t="shared" si="89"/>
        <v>#VALUE!</v>
      </c>
      <c r="P352" s="55" t="e">
        <f t="shared" si="90"/>
        <v>#VALUE!</v>
      </c>
      <c r="Q352" s="78" t="e">
        <f t="shared" si="91"/>
        <v>#VALUE!</v>
      </c>
      <c r="R352" s="56" t="e">
        <f t="shared" si="92"/>
        <v>#VALUE!</v>
      </c>
      <c r="S352" s="55" t="e">
        <f t="shared" si="93"/>
        <v>#VALUE!</v>
      </c>
      <c r="T352" s="55" t="e">
        <f t="shared" si="94"/>
        <v>#VALUE!</v>
      </c>
      <c r="U352" s="57" t="e">
        <f t="shared" si="95"/>
        <v>#VALUE!</v>
      </c>
    </row>
    <row r="353" spans="1:21" ht="12.75">
      <c r="A353" s="6">
        <v>4219008410</v>
      </c>
      <c r="B353" s="5">
        <v>3496301.02</v>
      </c>
      <c r="C353" s="5">
        <v>5731393.04</v>
      </c>
      <c r="D353" s="5">
        <v>32496228.98</v>
      </c>
      <c r="E353" s="18">
        <v>5729540.516</v>
      </c>
      <c r="F353" s="22">
        <f t="shared" si="80"/>
        <v>79125532.17443871</v>
      </c>
      <c r="G353" s="8">
        <f t="shared" si="81"/>
        <v>79121099.03470175</v>
      </c>
      <c r="H353" s="8">
        <f t="shared" si="82"/>
        <v>23670424.261668626</v>
      </c>
      <c r="I353" s="8">
        <f t="shared" si="83"/>
        <v>264486136.71388066</v>
      </c>
      <c r="J353" s="8">
        <f t="shared" si="84"/>
        <v>264589918.57494032</v>
      </c>
      <c r="K353" s="19">
        <f t="shared" si="85"/>
        <v>23681039.08215917</v>
      </c>
      <c r="L353" s="37">
        <f t="shared" si="86"/>
        <v>-0.025173477828502655</v>
      </c>
      <c r="M353" s="52">
        <f t="shared" si="87"/>
        <v>0.021473207511007786</v>
      </c>
      <c r="N353" s="56" t="e">
        <f t="shared" si="88"/>
        <v>#VALUE!</v>
      </c>
      <c r="O353" s="55" t="e">
        <f t="shared" si="89"/>
        <v>#VALUE!</v>
      </c>
      <c r="P353" s="55" t="e">
        <f t="shared" si="90"/>
        <v>#VALUE!</v>
      </c>
      <c r="Q353" s="78" t="e">
        <f t="shared" si="91"/>
        <v>#VALUE!</v>
      </c>
      <c r="R353" s="56" t="e">
        <f t="shared" si="92"/>
        <v>#VALUE!</v>
      </c>
      <c r="S353" s="55" t="e">
        <f t="shared" si="93"/>
        <v>#VALUE!</v>
      </c>
      <c r="T353" s="55" t="e">
        <f t="shared" si="94"/>
        <v>#VALUE!</v>
      </c>
      <c r="U353" s="57" t="e">
        <f t="shared" si="95"/>
        <v>#VALUE!</v>
      </c>
    </row>
    <row r="354" spans="1:21" ht="12.75">
      <c r="A354" s="6">
        <v>4219008510</v>
      </c>
      <c r="B354" s="5">
        <v>3498038.03</v>
      </c>
      <c r="C354" s="5">
        <v>5731569.84</v>
      </c>
      <c r="D354" s="5">
        <v>32497965.301</v>
      </c>
      <c r="E354" s="18">
        <v>5729717.222</v>
      </c>
      <c r="F354" s="22">
        <f t="shared" si="80"/>
        <v>90756741.4641802</v>
      </c>
      <c r="G354" s="8">
        <f t="shared" si="81"/>
        <v>90751429.83631524</v>
      </c>
      <c r="H354" s="8">
        <f t="shared" si="82"/>
        <v>25421552.41389631</v>
      </c>
      <c r="I354" s="8">
        <f t="shared" si="83"/>
        <v>323989027.9343011</v>
      </c>
      <c r="J354" s="8">
        <f t="shared" si="84"/>
        <v>324116296.5053198</v>
      </c>
      <c r="K354" s="19">
        <f t="shared" si="85"/>
        <v>25433026.938430004</v>
      </c>
      <c r="L354" s="37">
        <f t="shared" si="86"/>
        <v>-0.02489207312464714</v>
      </c>
      <c r="M354" s="52">
        <f t="shared" si="87"/>
        <v>0.02125574555248022</v>
      </c>
      <c r="N354" s="56" t="e">
        <f t="shared" si="88"/>
        <v>#VALUE!</v>
      </c>
      <c r="O354" s="55" t="e">
        <f t="shared" si="89"/>
        <v>#VALUE!</v>
      </c>
      <c r="P354" s="55" t="e">
        <f t="shared" si="90"/>
        <v>#VALUE!</v>
      </c>
      <c r="Q354" s="78" t="e">
        <f t="shared" si="91"/>
        <v>#VALUE!</v>
      </c>
      <c r="R354" s="56" t="e">
        <f t="shared" si="92"/>
        <v>#VALUE!</v>
      </c>
      <c r="S354" s="55" t="e">
        <f t="shared" si="93"/>
        <v>#VALUE!</v>
      </c>
      <c r="T354" s="55" t="e">
        <f t="shared" si="94"/>
        <v>#VALUE!</v>
      </c>
      <c r="U354" s="57" t="e">
        <f t="shared" si="95"/>
        <v>#VALUE!</v>
      </c>
    </row>
    <row r="355" spans="1:21" ht="12.75">
      <c r="A355" s="6">
        <v>4219008610</v>
      </c>
      <c r="B355" s="5">
        <v>3494675.97</v>
      </c>
      <c r="C355" s="5">
        <v>5731858.37</v>
      </c>
      <c r="D355" s="5">
        <v>32494604.588</v>
      </c>
      <c r="E355" s="18">
        <v>5730005.683</v>
      </c>
      <c r="F355" s="22">
        <f t="shared" si="80"/>
        <v>78031039.11410543</v>
      </c>
      <c r="G355" s="8">
        <f t="shared" si="81"/>
        <v>78027224.8381223</v>
      </c>
      <c r="H355" s="8">
        <f t="shared" si="82"/>
        <v>28413958.577127974</v>
      </c>
      <c r="I355" s="8">
        <f t="shared" si="83"/>
        <v>214280084.0925291</v>
      </c>
      <c r="J355" s="8">
        <f t="shared" si="84"/>
        <v>214363863.907322</v>
      </c>
      <c r="K355" s="19">
        <f t="shared" si="85"/>
        <v>28426457.47307457</v>
      </c>
      <c r="L355" s="37">
        <f t="shared" si="86"/>
        <v>-0.030179239809513092</v>
      </c>
      <c r="M355" s="52">
        <f t="shared" si="87"/>
        <v>0.02165162470191717</v>
      </c>
      <c r="N355" s="56" t="e">
        <f t="shared" si="88"/>
        <v>#VALUE!</v>
      </c>
      <c r="O355" s="55" t="e">
        <f t="shared" si="89"/>
        <v>#VALUE!</v>
      </c>
      <c r="P355" s="55" t="e">
        <f t="shared" si="90"/>
        <v>#VALUE!</v>
      </c>
      <c r="Q355" s="78" t="e">
        <f t="shared" si="91"/>
        <v>#VALUE!</v>
      </c>
      <c r="R355" s="56" t="e">
        <f t="shared" si="92"/>
        <v>#VALUE!</v>
      </c>
      <c r="S355" s="55" t="e">
        <f t="shared" si="93"/>
        <v>#VALUE!</v>
      </c>
      <c r="T355" s="55" t="e">
        <f t="shared" si="94"/>
        <v>#VALUE!</v>
      </c>
      <c r="U355" s="57" t="e">
        <f t="shared" si="95"/>
        <v>#VALUE!</v>
      </c>
    </row>
    <row r="356" spans="1:21" ht="12.75">
      <c r="A356" s="6">
        <v>4219008720</v>
      </c>
      <c r="B356" s="5">
        <v>3489956.45</v>
      </c>
      <c r="C356" s="5">
        <v>5731970.26</v>
      </c>
      <c r="D356" s="5">
        <v>32489886.938</v>
      </c>
      <c r="E356" s="18">
        <v>5730117.586</v>
      </c>
      <c r="F356" s="22">
        <f t="shared" si="80"/>
        <v>53987898.058087416</v>
      </c>
      <c r="G356" s="8">
        <f t="shared" si="81"/>
        <v>53985737.50427986</v>
      </c>
      <c r="H356" s="8">
        <f t="shared" si="82"/>
        <v>29619402.33147324</v>
      </c>
      <c r="I356" s="8">
        <f t="shared" si="83"/>
        <v>98400921.81315663</v>
      </c>
      <c r="J356" s="8">
        <f t="shared" si="84"/>
        <v>98439142.06904192</v>
      </c>
      <c r="K356" s="19">
        <f t="shared" si="85"/>
        <v>29632092.763412304</v>
      </c>
      <c r="L356" s="37">
        <f t="shared" si="86"/>
        <v>-0.02076677978038788</v>
      </c>
      <c r="M356" s="52">
        <f t="shared" si="87"/>
        <v>0.028985618613660336</v>
      </c>
      <c r="N356" s="56" t="e">
        <f t="shared" si="88"/>
        <v>#VALUE!</v>
      </c>
      <c r="O356" s="55" t="e">
        <f t="shared" si="89"/>
        <v>#VALUE!</v>
      </c>
      <c r="P356" s="55" t="e">
        <f t="shared" si="90"/>
        <v>#VALUE!</v>
      </c>
      <c r="Q356" s="78" t="e">
        <f t="shared" si="91"/>
        <v>#VALUE!</v>
      </c>
      <c r="R356" s="56" t="e">
        <f t="shared" si="92"/>
        <v>#VALUE!</v>
      </c>
      <c r="S356" s="55" t="e">
        <f t="shared" si="93"/>
        <v>#VALUE!</v>
      </c>
      <c r="T356" s="55" t="e">
        <f t="shared" si="94"/>
        <v>#VALUE!</v>
      </c>
      <c r="U356" s="57" t="e">
        <f t="shared" si="95"/>
        <v>#VALUE!</v>
      </c>
    </row>
    <row r="357" spans="1:21" ht="12.75">
      <c r="A357" s="6">
        <v>4219008810</v>
      </c>
      <c r="B357" s="5">
        <v>3495563.99</v>
      </c>
      <c r="C357" s="5">
        <v>5732101.35</v>
      </c>
      <c r="D357" s="5">
        <v>32495492.26</v>
      </c>
      <c r="E357" s="18">
        <v>5730248.552</v>
      </c>
      <c r="F357" s="22">
        <f t="shared" si="80"/>
        <v>86535600.36993998</v>
      </c>
      <c r="G357" s="8">
        <f t="shared" si="81"/>
        <v>86531310.93460234</v>
      </c>
      <c r="H357" s="8">
        <f t="shared" si="82"/>
        <v>31062776.53289415</v>
      </c>
      <c r="I357" s="8">
        <f t="shared" si="83"/>
        <v>241061481.88634244</v>
      </c>
      <c r="J357" s="8">
        <f t="shared" si="84"/>
        <v>241155747.294049</v>
      </c>
      <c r="K357" s="19">
        <f t="shared" si="85"/>
        <v>31076463.826615043</v>
      </c>
      <c r="L357" s="37">
        <f t="shared" si="86"/>
        <v>-0.032179269939661026</v>
      </c>
      <c r="M357" s="52">
        <f t="shared" si="87"/>
        <v>0.023768064565956593</v>
      </c>
      <c r="N357" s="56" t="e">
        <f t="shared" si="88"/>
        <v>#VALUE!</v>
      </c>
      <c r="O357" s="55" t="e">
        <f t="shared" si="89"/>
        <v>#VALUE!</v>
      </c>
      <c r="P357" s="55" t="e">
        <f t="shared" si="90"/>
        <v>#VALUE!</v>
      </c>
      <c r="Q357" s="78" t="e">
        <f t="shared" si="91"/>
        <v>#VALUE!</v>
      </c>
      <c r="R357" s="56" t="e">
        <f t="shared" si="92"/>
        <v>#VALUE!</v>
      </c>
      <c r="S357" s="55" t="e">
        <f t="shared" si="93"/>
        <v>#VALUE!</v>
      </c>
      <c r="T357" s="55" t="e">
        <f t="shared" si="94"/>
        <v>#VALUE!</v>
      </c>
      <c r="U357" s="57" t="e">
        <f t="shared" si="95"/>
        <v>#VALUE!</v>
      </c>
    </row>
    <row r="358" spans="1:21" ht="12.75">
      <c r="A358" s="6">
        <v>4219008910</v>
      </c>
      <c r="B358" s="5">
        <v>3491998.9</v>
      </c>
      <c r="C358" s="5">
        <v>5732975.28</v>
      </c>
      <c r="D358" s="5">
        <v>32491928.591</v>
      </c>
      <c r="E358" s="18">
        <v>5731122.197</v>
      </c>
      <c r="F358" s="22">
        <f t="shared" si="80"/>
        <v>77121198.67701536</v>
      </c>
      <c r="G358" s="8">
        <f t="shared" si="81"/>
        <v>77118394.32000476</v>
      </c>
      <c r="H358" s="8">
        <f t="shared" si="82"/>
        <v>41566213.77033887</v>
      </c>
      <c r="I358" s="8">
        <f t="shared" si="83"/>
        <v>143084069.26034564</v>
      </c>
      <c r="J358" s="8">
        <f t="shared" si="84"/>
        <v>143139692.8454473</v>
      </c>
      <c r="K358" s="19">
        <f t="shared" si="85"/>
        <v>41583884.6493737</v>
      </c>
      <c r="L358" s="37">
        <f t="shared" si="86"/>
        <v>-0.022637326270341873</v>
      </c>
      <c r="M358" s="52">
        <f t="shared" si="87"/>
        <v>0.01002601720392704</v>
      </c>
      <c r="N358" s="56" t="e">
        <f t="shared" si="88"/>
        <v>#VALUE!</v>
      </c>
      <c r="O358" s="55" t="e">
        <f t="shared" si="89"/>
        <v>#VALUE!</v>
      </c>
      <c r="P358" s="55" t="e">
        <f t="shared" si="90"/>
        <v>#VALUE!</v>
      </c>
      <c r="Q358" s="78" t="e">
        <f t="shared" si="91"/>
        <v>#VALUE!</v>
      </c>
      <c r="R358" s="56" t="e">
        <f t="shared" si="92"/>
        <v>#VALUE!</v>
      </c>
      <c r="S358" s="55" t="e">
        <f t="shared" si="93"/>
        <v>#VALUE!</v>
      </c>
      <c r="T358" s="55" t="e">
        <f t="shared" si="94"/>
        <v>#VALUE!</v>
      </c>
      <c r="U358" s="57" t="e">
        <f t="shared" si="95"/>
        <v>#VALUE!</v>
      </c>
    </row>
    <row r="359" spans="1:21" ht="12.75">
      <c r="A359" s="6">
        <v>4219009010</v>
      </c>
      <c r="B359" s="5">
        <v>3496947.4</v>
      </c>
      <c r="C359" s="5">
        <v>5733025.56</v>
      </c>
      <c r="D359" s="5">
        <v>32496875.149</v>
      </c>
      <c r="E359" s="18">
        <v>5731172.374</v>
      </c>
      <c r="F359" s="22">
        <f t="shared" si="80"/>
        <v>109869392.9762195</v>
      </c>
      <c r="G359" s="8">
        <f t="shared" si="81"/>
        <v>109864140.8276476</v>
      </c>
      <c r="H359" s="8">
        <f t="shared" si="82"/>
        <v>42216401.55766231</v>
      </c>
      <c r="I359" s="8">
        <f t="shared" si="83"/>
        <v>285924570.0062916</v>
      </c>
      <c r="J359" s="8">
        <f t="shared" si="84"/>
        <v>286036044.4645583</v>
      </c>
      <c r="K359" s="19">
        <f t="shared" si="85"/>
        <v>42234879.598376505</v>
      </c>
      <c r="L359" s="37">
        <f t="shared" si="86"/>
        <v>-0.04893135651946068</v>
      </c>
      <c r="M359" s="52">
        <f t="shared" si="87"/>
        <v>0.025018750689923763</v>
      </c>
      <c r="N359" s="56" t="e">
        <f t="shared" si="88"/>
        <v>#VALUE!</v>
      </c>
      <c r="O359" s="55" t="e">
        <f t="shared" si="89"/>
        <v>#VALUE!</v>
      </c>
      <c r="P359" s="55" t="e">
        <f t="shared" si="90"/>
        <v>#VALUE!</v>
      </c>
      <c r="Q359" s="78" t="e">
        <f t="shared" si="91"/>
        <v>#VALUE!</v>
      </c>
      <c r="R359" s="56" t="e">
        <f t="shared" si="92"/>
        <v>#VALUE!</v>
      </c>
      <c r="S359" s="55" t="e">
        <f t="shared" si="93"/>
        <v>#VALUE!</v>
      </c>
      <c r="T359" s="55" t="e">
        <f t="shared" si="94"/>
        <v>#VALUE!</v>
      </c>
      <c r="U359" s="57" t="e">
        <f t="shared" si="95"/>
        <v>#VALUE!</v>
      </c>
    </row>
    <row r="360" spans="1:21" ht="12.75">
      <c r="A360" s="6">
        <v>4219009120</v>
      </c>
      <c r="B360" s="5">
        <v>3489901.38</v>
      </c>
      <c r="C360" s="5">
        <v>5733098.6</v>
      </c>
      <c r="D360" s="5">
        <v>32489831.914</v>
      </c>
      <c r="E360" s="18">
        <v>5731245.492</v>
      </c>
      <c r="F360" s="22">
        <f t="shared" si="80"/>
        <v>64816935.2610995</v>
      </c>
      <c r="G360" s="8">
        <f t="shared" si="81"/>
        <v>64814665.28887907</v>
      </c>
      <c r="H360" s="8">
        <f t="shared" si="82"/>
        <v>43171391.41016995</v>
      </c>
      <c r="I360" s="8">
        <f t="shared" si="83"/>
        <v>97311849.97223534</v>
      </c>
      <c r="J360" s="8">
        <f t="shared" si="84"/>
        <v>97349404.2243611</v>
      </c>
      <c r="K360" s="19">
        <f t="shared" si="85"/>
        <v>43189564.5179828</v>
      </c>
      <c r="L360" s="37">
        <f t="shared" si="86"/>
        <v>-0.02934931218624115</v>
      </c>
      <c r="M360" s="52">
        <f t="shared" si="87"/>
        <v>0.01478117797523737</v>
      </c>
      <c r="N360" s="56" t="e">
        <f t="shared" si="88"/>
        <v>#VALUE!</v>
      </c>
      <c r="O360" s="55" t="e">
        <f t="shared" si="89"/>
        <v>#VALUE!</v>
      </c>
      <c r="P360" s="55" t="e">
        <f t="shared" si="90"/>
        <v>#VALUE!</v>
      </c>
      <c r="Q360" s="78" t="e">
        <f t="shared" si="91"/>
        <v>#VALUE!</v>
      </c>
      <c r="R360" s="56" t="e">
        <f t="shared" si="92"/>
        <v>#VALUE!</v>
      </c>
      <c r="S360" s="55" t="e">
        <f t="shared" si="93"/>
        <v>#VALUE!</v>
      </c>
      <c r="T360" s="55" t="e">
        <f t="shared" si="94"/>
        <v>#VALUE!</v>
      </c>
      <c r="U360" s="57" t="e">
        <f t="shared" si="95"/>
        <v>#VALUE!</v>
      </c>
    </row>
    <row r="361" spans="1:21" ht="12.75">
      <c r="A361" s="6">
        <v>4219009220</v>
      </c>
      <c r="B361" s="5">
        <v>3490983.82</v>
      </c>
      <c r="C361" s="5">
        <v>5733096.16</v>
      </c>
      <c r="D361" s="5">
        <v>32490913.918</v>
      </c>
      <c r="E361" s="18">
        <v>5731243.055</v>
      </c>
      <c r="F361" s="22">
        <f t="shared" si="80"/>
        <v>71901026.97511709</v>
      </c>
      <c r="G361" s="8">
        <f t="shared" si="81"/>
        <v>71898651.58288515</v>
      </c>
      <c r="H361" s="8">
        <f t="shared" si="82"/>
        <v>43139353.06065208</v>
      </c>
      <c r="I361" s="8">
        <f t="shared" si="83"/>
        <v>119834594.63722956</v>
      </c>
      <c r="J361" s="8">
        <f t="shared" si="84"/>
        <v>119881042.6534629</v>
      </c>
      <c r="K361" s="19">
        <f t="shared" si="85"/>
        <v>43157499.71286373</v>
      </c>
      <c r="L361" s="37">
        <f t="shared" si="86"/>
        <v>-0.02408064901828766</v>
      </c>
      <c r="M361" s="52">
        <f t="shared" si="87"/>
        <v>-0.0021225856617093086</v>
      </c>
      <c r="N361" s="56" t="e">
        <f t="shared" si="88"/>
        <v>#VALUE!</v>
      </c>
      <c r="O361" s="55" t="e">
        <f t="shared" si="89"/>
        <v>#VALUE!</v>
      </c>
      <c r="P361" s="55" t="e">
        <f t="shared" si="90"/>
        <v>#VALUE!</v>
      </c>
      <c r="Q361" s="78" t="e">
        <f t="shared" si="91"/>
        <v>#VALUE!</v>
      </c>
      <c r="R361" s="56" t="e">
        <f t="shared" si="92"/>
        <v>#VALUE!</v>
      </c>
      <c r="S361" s="55" t="e">
        <f t="shared" si="93"/>
        <v>#VALUE!</v>
      </c>
      <c r="T361" s="55" t="e">
        <f t="shared" si="94"/>
        <v>#VALUE!</v>
      </c>
      <c r="U361" s="57" t="e">
        <f t="shared" si="95"/>
        <v>#VALUE!</v>
      </c>
    </row>
    <row r="362" spans="1:21" ht="12.75">
      <c r="A362" s="6">
        <v>4219009310</v>
      </c>
      <c r="B362" s="5">
        <v>3493105.34</v>
      </c>
      <c r="C362" s="5">
        <v>5733472.69</v>
      </c>
      <c r="D362" s="5">
        <v>32493034.601</v>
      </c>
      <c r="E362" s="18">
        <v>5731619.363</v>
      </c>
      <c r="F362" s="22">
        <f t="shared" si="80"/>
        <v>90752257.90688583</v>
      </c>
      <c r="G362" s="8">
        <f t="shared" si="81"/>
        <v>90748531.70594059</v>
      </c>
      <c r="H362" s="8">
        <f t="shared" si="82"/>
        <v>48225725.88166223</v>
      </c>
      <c r="I362" s="8">
        <f t="shared" si="83"/>
        <v>170772632.31366554</v>
      </c>
      <c r="J362" s="8">
        <f t="shared" si="84"/>
        <v>170839020.30024403</v>
      </c>
      <c r="K362" s="19">
        <f t="shared" si="85"/>
        <v>48246454.6214152</v>
      </c>
      <c r="L362" s="37">
        <f t="shared" si="86"/>
        <v>-0.026049330830574036</v>
      </c>
      <c r="M362" s="52">
        <f t="shared" si="87"/>
        <v>0.040904478169977665</v>
      </c>
      <c r="N362" s="56" t="e">
        <f t="shared" si="88"/>
        <v>#VALUE!</v>
      </c>
      <c r="O362" s="55" t="e">
        <f t="shared" si="89"/>
        <v>#VALUE!</v>
      </c>
      <c r="P362" s="55" t="e">
        <f t="shared" si="90"/>
        <v>#VALUE!</v>
      </c>
      <c r="Q362" s="78" t="e">
        <f t="shared" si="91"/>
        <v>#VALUE!</v>
      </c>
      <c r="R362" s="56" t="e">
        <f t="shared" si="92"/>
        <v>#VALUE!</v>
      </c>
      <c r="S362" s="55" t="e">
        <f t="shared" si="93"/>
        <v>#VALUE!</v>
      </c>
      <c r="T362" s="55" t="e">
        <f t="shared" si="94"/>
        <v>#VALUE!</v>
      </c>
      <c r="U362" s="57" t="e">
        <f t="shared" si="95"/>
        <v>#VALUE!</v>
      </c>
    </row>
    <row r="363" spans="1:21" ht="12.75">
      <c r="A363" s="6">
        <v>4219009420</v>
      </c>
      <c r="B363" s="5">
        <v>3489474.98</v>
      </c>
      <c r="C363" s="5">
        <v>5733906.05</v>
      </c>
      <c r="D363" s="5">
        <v>32489405.714</v>
      </c>
      <c r="E363" s="18">
        <v>5732052.627</v>
      </c>
      <c r="F363" s="22">
        <f t="shared" si="80"/>
        <v>69635563.01889078</v>
      </c>
      <c r="G363" s="8">
        <f t="shared" si="81"/>
        <v>69633095.96409453</v>
      </c>
      <c r="H363" s="8">
        <f t="shared" si="82"/>
        <v>54431733.42102141</v>
      </c>
      <c r="I363" s="8">
        <f t="shared" si="83"/>
        <v>89082958.36736158</v>
      </c>
      <c r="J363" s="8">
        <f t="shared" si="84"/>
        <v>89117001.61653972</v>
      </c>
      <c r="K363" s="19">
        <f t="shared" si="85"/>
        <v>54454463.845590115</v>
      </c>
      <c r="L363" s="37">
        <f t="shared" si="86"/>
        <v>-0.048590969294309616</v>
      </c>
      <c r="M363" s="52">
        <f t="shared" si="87"/>
        <v>0.014360090717673302</v>
      </c>
      <c r="N363" s="56" t="e">
        <f t="shared" si="88"/>
        <v>#VALUE!</v>
      </c>
      <c r="O363" s="55" t="e">
        <f t="shared" si="89"/>
        <v>#VALUE!</v>
      </c>
      <c r="P363" s="55" t="e">
        <f t="shared" si="90"/>
        <v>#VALUE!</v>
      </c>
      <c r="Q363" s="78" t="e">
        <f t="shared" si="91"/>
        <v>#VALUE!</v>
      </c>
      <c r="R363" s="56" t="e">
        <f t="shared" si="92"/>
        <v>#VALUE!</v>
      </c>
      <c r="S363" s="55" t="e">
        <f t="shared" si="93"/>
        <v>#VALUE!</v>
      </c>
      <c r="T363" s="55" t="e">
        <f t="shared" si="94"/>
        <v>#VALUE!</v>
      </c>
      <c r="U363" s="57" t="e">
        <f t="shared" si="95"/>
        <v>#VALUE!</v>
      </c>
    </row>
    <row r="364" spans="1:21" ht="12.75">
      <c r="A364" s="6">
        <v>4219009510</v>
      </c>
      <c r="B364" s="5">
        <v>3493435.36</v>
      </c>
      <c r="C364" s="5">
        <v>5734426.29</v>
      </c>
      <c r="D364" s="5">
        <v>32493364.506</v>
      </c>
      <c r="E364" s="18">
        <v>5732572.611</v>
      </c>
      <c r="F364" s="22">
        <f t="shared" si="80"/>
        <v>105817588.0606024</v>
      </c>
      <c r="G364" s="8">
        <f t="shared" si="81"/>
        <v>105813911.9714789</v>
      </c>
      <c r="H364" s="8">
        <f t="shared" si="82"/>
        <v>62376800.2388905</v>
      </c>
      <c r="I364" s="8">
        <f t="shared" si="83"/>
        <v>179505407.54249436</v>
      </c>
      <c r="J364" s="8">
        <f t="shared" si="84"/>
        <v>179575012.83355904</v>
      </c>
      <c r="K364" s="19">
        <f t="shared" si="85"/>
        <v>62403155.439677335</v>
      </c>
      <c r="L364" s="37">
        <f t="shared" si="86"/>
        <v>-0.029258601367473602</v>
      </c>
      <c r="M364" s="52">
        <f t="shared" si="87"/>
        <v>0.008936450816690922</v>
      </c>
      <c r="N364" s="56" t="e">
        <f t="shared" si="88"/>
        <v>#VALUE!</v>
      </c>
      <c r="O364" s="55" t="e">
        <f t="shared" si="89"/>
        <v>#VALUE!</v>
      </c>
      <c r="P364" s="55" t="e">
        <f t="shared" si="90"/>
        <v>#VALUE!</v>
      </c>
      <c r="Q364" s="78" t="e">
        <f t="shared" si="91"/>
        <v>#VALUE!</v>
      </c>
      <c r="R364" s="56" t="e">
        <f t="shared" si="92"/>
        <v>#VALUE!</v>
      </c>
      <c r="S364" s="55" t="e">
        <f t="shared" si="93"/>
        <v>#VALUE!</v>
      </c>
      <c r="T364" s="55" t="e">
        <f t="shared" si="94"/>
        <v>#VALUE!</v>
      </c>
      <c r="U364" s="57" t="e">
        <f t="shared" si="95"/>
        <v>#VALUE!</v>
      </c>
    </row>
    <row r="365" spans="1:21" ht="12.75">
      <c r="A365" s="6">
        <v>4219009620</v>
      </c>
      <c r="B365" s="5">
        <v>3490730.71</v>
      </c>
      <c r="C365" s="5">
        <v>5734473.02</v>
      </c>
      <c r="D365" s="5">
        <v>32490660.928</v>
      </c>
      <c r="E365" s="18">
        <v>5732619.329</v>
      </c>
      <c r="F365" s="22">
        <f t="shared" si="80"/>
        <v>84960120.33416358</v>
      </c>
      <c r="G365" s="8">
        <f t="shared" si="81"/>
        <v>84957063.67068148</v>
      </c>
      <c r="H365" s="8">
        <f t="shared" si="82"/>
        <v>63117026.183677755</v>
      </c>
      <c r="I365" s="8">
        <f t="shared" si="83"/>
        <v>114358403.57391365</v>
      </c>
      <c r="J365" s="8">
        <f t="shared" si="84"/>
        <v>114402494.33579265</v>
      </c>
      <c r="K365" s="19">
        <f t="shared" si="85"/>
        <v>63143632.64458561</v>
      </c>
      <c r="L365" s="37">
        <f t="shared" si="86"/>
        <v>-0.024448886513710022</v>
      </c>
      <c r="M365" s="52">
        <f t="shared" si="87"/>
        <v>0.039509447291493416</v>
      </c>
      <c r="N365" s="56" t="e">
        <f t="shared" si="88"/>
        <v>#VALUE!</v>
      </c>
      <c r="O365" s="55" t="e">
        <f t="shared" si="89"/>
        <v>#VALUE!</v>
      </c>
      <c r="P365" s="55" t="e">
        <f t="shared" si="90"/>
        <v>#VALUE!</v>
      </c>
      <c r="Q365" s="78" t="e">
        <f t="shared" si="91"/>
        <v>#VALUE!</v>
      </c>
      <c r="R365" s="56" t="e">
        <f t="shared" si="92"/>
        <v>#VALUE!</v>
      </c>
      <c r="S365" s="55" t="e">
        <f t="shared" si="93"/>
        <v>#VALUE!</v>
      </c>
      <c r="T365" s="55" t="e">
        <f t="shared" si="94"/>
        <v>#VALUE!</v>
      </c>
      <c r="U365" s="57" t="e">
        <f t="shared" si="95"/>
        <v>#VALUE!</v>
      </c>
    </row>
    <row r="366" spans="1:21" ht="12.75">
      <c r="A366" s="6">
        <v>4219009701</v>
      </c>
      <c r="B366" s="5">
        <v>3489588.86</v>
      </c>
      <c r="C366" s="5">
        <v>5734493.77</v>
      </c>
      <c r="D366" s="5">
        <v>32489519.565</v>
      </c>
      <c r="E366" s="18">
        <v>5732640.088</v>
      </c>
      <c r="F366" s="22">
        <f t="shared" si="80"/>
        <v>76088682.51116417</v>
      </c>
      <c r="G366" s="8">
        <f t="shared" si="81"/>
        <v>76085740.65668018</v>
      </c>
      <c r="H366" s="8">
        <f t="shared" si="82"/>
        <v>63447230.28940981</v>
      </c>
      <c r="I366" s="8">
        <f t="shared" si="83"/>
        <v>91245334.71430698</v>
      </c>
      <c r="J366" s="8">
        <f t="shared" si="84"/>
        <v>91280065.7061489</v>
      </c>
      <c r="K366" s="19">
        <f t="shared" si="85"/>
        <v>63473834.523791805</v>
      </c>
      <c r="L366" s="37">
        <f t="shared" si="86"/>
        <v>-0.05682698264718056</v>
      </c>
      <c r="M366" s="52">
        <f t="shared" si="87"/>
        <v>0.03794414456933737</v>
      </c>
      <c r="N366" s="56" t="e">
        <f t="shared" si="88"/>
        <v>#VALUE!</v>
      </c>
      <c r="O366" s="55" t="e">
        <f t="shared" si="89"/>
        <v>#VALUE!</v>
      </c>
      <c r="P366" s="55" t="e">
        <f t="shared" si="90"/>
        <v>#VALUE!</v>
      </c>
      <c r="Q366" s="78" t="e">
        <f t="shared" si="91"/>
        <v>#VALUE!</v>
      </c>
      <c r="R366" s="56" t="e">
        <f t="shared" si="92"/>
        <v>#VALUE!</v>
      </c>
      <c r="S366" s="55" t="e">
        <f t="shared" si="93"/>
        <v>#VALUE!</v>
      </c>
      <c r="T366" s="55" t="e">
        <f t="shared" si="94"/>
        <v>#VALUE!</v>
      </c>
      <c r="U366" s="57" t="e">
        <f t="shared" si="95"/>
        <v>#VALUE!</v>
      </c>
    </row>
    <row r="367" spans="1:21" ht="12.75">
      <c r="A367" s="6">
        <v>4219009830</v>
      </c>
      <c r="B367" s="5">
        <v>3491848.61</v>
      </c>
      <c r="C367" s="5">
        <v>5735067.09</v>
      </c>
      <c r="D367" s="5">
        <v>32491778.386</v>
      </c>
      <c r="E367" s="18">
        <v>5733213.189</v>
      </c>
      <c r="F367" s="22">
        <f t="shared" si="80"/>
        <v>100855291.99850677</v>
      </c>
      <c r="G367" s="8">
        <f t="shared" si="81"/>
        <v>100852235.10981914</v>
      </c>
      <c r="H367" s="8">
        <f t="shared" si="82"/>
        <v>72907475.82210833</v>
      </c>
      <c r="I367" s="8">
        <f t="shared" si="83"/>
        <v>139512190.01904446</v>
      </c>
      <c r="J367" s="8">
        <f t="shared" si="84"/>
        <v>139566110.70085415</v>
      </c>
      <c r="K367" s="19">
        <f t="shared" si="85"/>
        <v>72937864.87530513</v>
      </c>
      <c r="L367" s="37">
        <f t="shared" si="86"/>
        <v>-0.019092492759227753</v>
      </c>
      <c r="M367" s="52">
        <f t="shared" si="87"/>
        <v>-0.0022301338613033295</v>
      </c>
      <c r="N367" s="56" t="e">
        <f t="shared" si="88"/>
        <v>#VALUE!</v>
      </c>
      <c r="O367" s="55" t="e">
        <f t="shared" si="89"/>
        <v>#VALUE!</v>
      </c>
      <c r="P367" s="55" t="e">
        <f t="shared" si="90"/>
        <v>#VALUE!</v>
      </c>
      <c r="Q367" s="78" t="e">
        <f t="shared" si="91"/>
        <v>#VALUE!</v>
      </c>
      <c r="R367" s="56" t="e">
        <f t="shared" si="92"/>
        <v>#VALUE!</v>
      </c>
      <c r="S367" s="55" t="e">
        <f t="shared" si="93"/>
        <v>#VALUE!</v>
      </c>
      <c r="T367" s="55" t="e">
        <f t="shared" si="94"/>
        <v>#VALUE!</v>
      </c>
      <c r="U367" s="57" t="e">
        <f t="shared" si="95"/>
        <v>#VALUE!</v>
      </c>
    </row>
    <row r="368" spans="1:21" ht="12.75">
      <c r="A368" s="6">
        <v>4219009910</v>
      </c>
      <c r="B368" s="5">
        <v>3494392.3</v>
      </c>
      <c r="C368" s="5">
        <v>5735343.67</v>
      </c>
      <c r="D368" s="5">
        <v>32494321.094</v>
      </c>
      <c r="E368" s="18">
        <v>5733489.603</v>
      </c>
      <c r="F368" s="22">
        <f t="shared" si="80"/>
        <v>126540414.38010734</v>
      </c>
      <c r="G368" s="8">
        <f t="shared" si="81"/>
        <v>126535843.58442685</v>
      </c>
      <c r="H368" s="8">
        <f t="shared" si="82"/>
        <v>77705713.84757103</v>
      </c>
      <c r="I368" s="8">
        <f t="shared" si="83"/>
        <v>206058181.416608</v>
      </c>
      <c r="J368" s="8">
        <f t="shared" si="84"/>
        <v>206137811.09272972</v>
      </c>
      <c r="K368" s="19">
        <f t="shared" si="85"/>
        <v>77738550.6642126</v>
      </c>
      <c r="L368" s="37">
        <f t="shared" si="86"/>
        <v>-0.04541413113474846</v>
      </c>
      <c r="M368" s="52">
        <f t="shared" si="87"/>
        <v>0.018765208311378956</v>
      </c>
      <c r="N368" s="56" t="e">
        <f t="shared" si="88"/>
        <v>#VALUE!</v>
      </c>
      <c r="O368" s="55" t="e">
        <f t="shared" si="89"/>
        <v>#VALUE!</v>
      </c>
      <c r="P368" s="55" t="e">
        <f t="shared" si="90"/>
        <v>#VALUE!</v>
      </c>
      <c r="Q368" s="78" t="e">
        <f t="shared" si="91"/>
        <v>#VALUE!</v>
      </c>
      <c r="R368" s="56" t="e">
        <f t="shared" si="92"/>
        <v>#VALUE!</v>
      </c>
      <c r="S368" s="55" t="e">
        <f t="shared" si="93"/>
        <v>#VALUE!</v>
      </c>
      <c r="T368" s="55" t="e">
        <f t="shared" si="94"/>
        <v>#VALUE!</v>
      </c>
      <c r="U368" s="57" t="e">
        <f t="shared" si="95"/>
        <v>#VALUE!</v>
      </c>
    </row>
    <row r="369" spans="1:21" ht="12.75">
      <c r="A369" s="6">
        <v>4219010020</v>
      </c>
      <c r="B369" s="5">
        <v>3489210.59</v>
      </c>
      <c r="C369" s="5">
        <v>5735518.36</v>
      </c>
      <c r="D369" s="5">
        <v>32489141.429</v>
      </c>
      <c r="E369" s="18">
        <v>5733664.284</v>
      </c>
      <c r="F369" s="22">
        <f t="shared" si="80"/>
        <v>82473890.85353833</v>
      </c>
      <c r="G369" s="8">
        <f t="shared" si="81"/>
        <v>82471116.60678756</v>
      </c>
      <c r="H369" s="8">
        <f t="shared" si="82"/>
        <v>80815963.79254206</v>
      </c>
      <c r="I369" s="8">
        <f t="shared" si="83"/>
        <v>84162998.87306811</v>
      </c>
      <c r="J369" s="8">
        <f t="shared" si="84"/>
        <v>84195125.2190595</v>
      </c>
      <c r="K369" s="19">
        <f t="shared" si="85"/>
        <v>80849532.12914686</v>
      </c>
      <c r="L369" s="37">
        <f t="shared" si="86"/>
        <v>-0.02623545378446579</v>
      </c>
      <c r="M369" s="52">
        <f t="shared" si="87"/>
        <v>0.029462680220603943</v>
      </c>
      <c r="N369" s="56" t="e">
        <f t="shared" si="88"/>
        <v>#VALUE!</v>
      </c>
      <c r="O369" s="55" t="e">
        <f t="shared" si="89"/>
        <v>#VALUE!</v>
      </c>
      <c r="P369" s="55" t="e">
        <f t="shared" si="90"/>
        <v>#VALUE!</v>
      </c>
      <c r="Q369" s="78" t="e">
        <f t="shared" si="91"/>
        <v>#VALUE!</v>
      </c>
      <c r="R369" s="56" t="e">
        <f t="shared" si="92"/>
        <v>#VALUE!</v>
      </c>
      <c r="S369" s="55" t="e">
        <f t="shared" si="93"/>
        <v>#VALUE!</v>
      </c>
      <c r="T369" s="55" t="e">
        <f t="shared" si="94"/>
        <v>#VALUE!</v>
      </c>
      <c r="U369" s="57" t="e">
        <f t="shared" si="95"/>
        <v>#VALUE!</v>
      </c>
    </row>
    <row r="370" spans="1:21" ht="12.75">
      <c r="A370" s="6">
        <v>4219010110</v>
      </c>
      <c r="B370" s="5">
        <v>3492823.46</v>
      </c>
      <c r="C370" s="5">
        <v>5735673.34</v>
      </c>
      <c r="D370" s="5">
        <v>32492752.869</v>
      </c>
      <c r="E370" s="18">
        <v>5733819.166</v>
      </c>
      <c r="F370" s="22">
        <f t="shared" si="80"/>
        <v>116927869.92992096</v>
      </c>
      <c r="G370" s="8">
        <f t="shared" si="81"/>
        <v>116923976.8027513</v>
      </c>
      <c r="H370" s="8">
        <f t="shared" si="82"/>
        <v>83625555.37893099</v>
      </c>
      <c r="I370" s="8">
        <f t="shared" si="83"/>
        <v>163486765.371315</v>
      </c>
      <c r="J370" s="8">
        <f t="shared" si="84"/>
        <v>163549828.90916982</v>
      </c>
      <c r="K370" s="19">
        <f t="shared" si="85"/>
        <v>83660598.66837806</v>
      </c>
      <c r="L370" s="37">
        <f t="shared" si="86"/>
        <v>-0.03164979815483093</v>
      </c>
      <c r="M370" s="52">
        <f t="shared" si="87"/>
        <v>0.016149679198861122</v>
      </c>
      <c r="N370" s="56" t="e">
        <f t="shared" si="88"/>
        <v>#VALUE!</v>
      </c>
      <c r="O370" s="55" t="e">
        <f t="shared" si="89"/>
        <v>#VALUE!</v>
      </c>
      <c r="P370" s="55" t="e">
        <f t="shared" si="90"/>
        <v>#VALUE!</v>
      </c>
      <c r="Q370" s="78" t="e">
        <f t="shared" si="91"/>
        <v>#VALUE!</v>
      </c>
      <c r="R370" s="56" t="e">
        <f t="shared" si="92"/>
        <v>#VALUE!</v>
      </c>
      <c r="S370" s="55" t="e">
        <f t="shared" si="93"/>
        <v>#VALUE!</v>
      </c>
      <c r="T370" s="55" t="e">
        <f t="shared" si="94"/>
        <v>#VALUE!</v>
      </c>
      <c r="U370" s="57" t="e">
        <f t="shared" si="95"/>
        <v>#VALUE!</v>
      </c>
    </row>
    <row r="371" spans="1:21" ht="12.75">
      <c r="A371" s="6">
        <v>4219010220</v>
      </c>
      <c r="B371" s="5">
        <v>3491895.53</v>
      </c>
      <c r="C371" s="5">
        <v>5735835.29</v>
      </c>
      <c r="D371" s="5">
        <v>32491825.3</v>
      </c>
      <c r="E371" s="18">
        <v>5733981.069</v>
      </c>
      <c r="F371" s="22">
        <f t="shared" si="80"/>
        <v>110363856.8481132</v>
      </c>
      <c r="G371" s="8">
        <f t="shared" si="81"/>
        <v>110360399.64671627</v>
      </c>
      <c r="H371" s="8">
        <f t="shared" si="82"/>
        <v>86613314.37996408</v>
      </c>
      <c r="I371" s="8">
        <f t="shared" si="83"/>
        <v>140622714.13467884</v>
      </c>
      <c r="J371" s="8">
        <f t="shared" si="84"/>
        <v>140676920.13347834</v>
      </c>
      <c r="K371" s="19">
        <f t="shared" si="85"/>
        <v>86649415.64854756</v>
      </c>
      <c r="L371" s="37">
        <f t="shared" si="86"/>
        <v>-0.021205320954322815</v>
      </c>
      <c r="M371" s="52">
        <f t="shared" si="87"/>
        <v>0.011461921967566013</v>
      </c>
      <c r="N371" s="56" t="e">
        <f t="shared" si="88"/>
        <v>#VALUE!</v>
      </c>
      <c r="O371" s="55" t="e">
        <f t="shared" si="89"/>
        <v>#VALUE!</v>
      </c>
      <c r="P371" s="55" t="e">
        <f t="shared" si="90"/>
        <v>#VALUE!</v>
      </c>
      <c r="Q371" s="78" t="e">
        <f t="shared" si="91"/>
        <v>#VALUE!</v>
      </c>
      <c r="R371" s="56" t="e">
        <f t="shared" si="92"/>
        <v>#VALUE!</v>
      </c>
      <c r="S371" s="55" t="e">
        <f t="shared" si="93"/>
        <v>#VALUE!</v>
      </c>
      <c r="T371" s="55" t="e">
        <f t="shared" si="94"/>
        <v>#VALUE!</v>
      </c>
      <c r="U371" s="57" t="e">
        <f t="shared" si="95"/>
        <v>#VALUE!</v>
      </c>
    </row>
    <row r="372" spans="1:21" ht="12.75">
      <c r="A372" s="6">
        <v>4219010310</v>
      </c>
      <c r="B372" s="5">
        <v>3494531.964</v>
      </c>
      <c r="C372" s="5">
        <v>5736321.645</v>
      </c>
      <c r="D372" s="5">
        <v>32494460.72</v>
      </c>
      <c r="E372" s="18">
        <v>5734467.175</v>
      </c>
      <c r="F372" s="22">
        <f t="shared" si="80"/>
        <v>141943892.30475608</v>
      </c>
      <c r="G372" s="8">
        <f t="shared" si="81"/>
        <v>141938755.26286802</v>
      </c>
      <c r="H372" s="8">
        <f t="shared" si="82"/>
        <v>95900066.40794148</v>
      </c>
      <c r="I372" s="8">
        <f t="shared" si="83"/>
        <v>210086813.75881997</v>
      </c>
      <c r="J372" s="8">
        <f t="shared" si="84"/>
        <v>210167768.9327437</v>
      </c>
      <c r="K372" s="19">
        <f t="shared" si="85"/>
        <v>95940492.83501735</v>
      </c>
      <c r="L372" s="37">
        <f t="shared" si="86"/>
        <v>-0.04954668506979942</v>
      </c>
      <c r="M372" s="52">
        <f t="shared" si="87"/>
        <v>0.030714308843016624</v>
      </c>
      <c r="N372" s="56" t="e">
        <f t="shared" si="88"/>
        <v>#VALUE!</v>
      </c>
      <c r="O372" s="55" t="e">
        <f t="shared" si="89"/>
        <v>#VALUE!</v>
      </c>
      <c r="P372" s="55" t="e">
        <f t="shared" si="90"/>
        <v>#VALUE!</v>
      </c>
      <c r="Q372" s="78" t="e">
        <f t="shared" si="91"/>
        <v>#VALUE!</v>
      </c>
      <c r="R372" s="56" t="e">
        <f t="shared" si="92"/>
        <v>#VALUE!</v>
      </c>
      <c r="S372" s="55" t="e">
        <f t="shared" si="93"/>
        <v>#VALUE!</v>
      </c>
      <c r="T372" s="55" t="e">
        <f t="shared" si="94"/>
        <v>#VALUE!</v>
      </c>
      <c r="U372" s="57" t="e">
        <f t="shared" si="95"/>
        <v>#VALUE!</v>
      </c>
    </row>
    <row r="373" spans="1:21" ht="12.75">
      <c r="A373" s="6">
        <v>4219010420</v>
      </c>
      <c r="B373" s="5">
        <v>3490757.02</v>
      </c>
      <c r="C373" s="5">
        <v>5736769.84</v>
      </c>
      <c r="D373" s="5">
        <v>32490687.259</v>
      </c>
      <c r="E373" s="18">
        <v>5734915.253</v>
      </c>
      <c r="F373" s="22">
        <f t="shared" si="80"/>
        <v>109786944.26707745</v>
      </c>
      <c r="G373" s="8">
        <f t="shared" si="81"/>
        <v>109783445.2642964</v>
      </c>
      <c r="H373" s="8">
        <f t="shared" si="82"/>
        <v>104877966.8347445</v>
      </c>
      <c r="I373" s="8">
        <f t="shared" si="83"/>
        <v>114922031.29443341</v>
      </c>
      <c r="J373" s="8">
        <f t="shared" si="84"/>
        <v>114966005.34496811</v>
      </c>
      <c r="K373" s="19">
        <f t="shared" si="85"/>
        <v>104921441.53468439</v>
      </c>
      <c r="L373" s="37">
        <f t="shared" si="86"/>
        <v>-0.024355165660381317</v>
      </c>
      <c r="M373" s="52">
        <f t="shared" si="87"/>
        <v>0.021253985352814198</v>
      </c>
      <c r="N373" s="56" t="e">
        <f t="shared" si="88"/>
        <v>#VALUE!</v>
      </c>
      <c r="O373" s="55" t="e">
        <f t="shared" si="89"/>
        <v>#VALUE!</v>
      </c>
      <c r="P373" s="55" t="e">
        <f t="shared" si="90"/>
        <v>#VALUE!</v>
      </c>
      <c r="Q373" s="78" t="e">
        <f t="shared" si="91"/>
        <v>#VALUE!</v>
      </c>
      <c r="R373" s="56" t="e">
        <f t="shared" si="92"/>
        <v>#VALUE!</v>
      </c>
      <c r="S373" s="55" t="e">
        <f t="shared" si="93"/>
        <v>#VALUE!</v>
      </c>
      <c r="T373" s="55" t="e">
        <f t="shared" si="94"/>
        <v>#VALUE!</v>
      </c>
      <c r="U373" s="57" t="e">
        <f t="shared" si="95"/>
        <v>#VALUE!</v>
      </c>
    </row>
    <row r="374" spans="1:21" ht="12.75">
      <c r="A374" s="6">
        <v>4219010510</v>
      </c>
      <c r="B374" s="5">
        <v>3494069.1</v>
      </c>
      <c r="C374" s="5">
        <v>5737152.43</v>
      </c>
      <c r="D374" s="5">
        <v>32493998.046</v>
      </c>
      <c r="E374" s="18">
        <v>5735297.642</v>
      </c>
      <c r="F374" s="22">
        <f t="shared" si="80"/>
        <v>149067041.30025676</v>
      </c>
      <c r="G374" s="8">
        <f t="shared" si="81"/>
        <v>149061972.11382702</v>
      </c>
      <c r="H374" s="8">
        <f t="shared" si="82"/>
        <v>112858410.45896572</v>
      </c>
      <c r="I374" s="8">
        <f t="shared" si="83"/>
        <v>196885877.2955042</v>
      </c>
      <c r="J374" s="8">
        <f t="shared" si="84"/>
        <v>196961581.22372344</v>
      </c>
      <c r="K374" s="19">
        <f t="shared" si="85"/>
        <v>112905644.74670063</v>
      </c>
      <c r="L374" s="37">
        <f t="shared" si="86"/>
        <v>-0.04395882040262222</v>
      </c>
      <c r="M374" s="52">
        <f t="shared" si="87"/>
        <v>0.024509414099156857</v>
      </c>
      <c r="N374" s="56" t="e">
        <f t="shared" si="88"/>
        <v>#VALUE!</v>
      </c>
      <c r="O374" s="55" t="e">
        <f t="shared" si="89"/>
        <v>#VALUE!</v>
      </c>
      <c r="P374" s="55" t="e">
        <f t="shared" si="90"/>
        <v>#VALUE!</v>
      </c>
      <c r="Q374" s="78" t="e">
        <f t="shared" si="91"/>
        <v>#VALUE!</v>
      </c>
      <c r="R374" s="56" t="e">
        <f t="shared" si="92"/>
        <v>#VALUE!</v>
      </c>
      <c r="S374" s="55" t="e">
        <f t="shared" si="93"/>
        <v>#VALUE!</v>
      </c>
      <c r="T374" s="55" t="e">
        <f t="shared" si="94"/>
        <v>#VALUE!</v>
      </c>
      <c r="U374" s="57" t="e">
        <f t="shared" si="95"/>
        <v>#VALUE!</v>
      </c>
    </row>
    <row r="375" spans="1:21" ht="12.75">
      <c r="A375" s="6">
        <v>4219010601</v>
      </c>
      <c r="B375" s="5">
        <v>3499964.227</v>
      </c>
      <c r="C375" s="5">
        <v>5733162.924</v>
      </c>
      <c r="D375" s="5">
        <v>32499890.813</v>
      </c>
      <c r="E375" s="18">
        <v>5731309.659</v>
      </c>
      <c r="F375" s="22">
        <f t="shared" si="80"/>
        <v>132204221.8046037</v>
      </c>
      <c r="G375" s="8">
        <f t="shared" si="81"/>
        <v>132197440.83054122</v>
      </c>
      <c r="H375" s="8">
        <f t="shared" si="82"/>
        <v>44019768.03451204</v>
      </c>
      <c r="I375" s="8">
        <f t="shared" si="83"/>
        <v>397027530.35544425</v>
      </c>
      <c r="J375" s="8">
        <f t="shared" si="84"/>
        <v>397182067.270454</v>
      </c>
      <c r="K375" s="19">
        <f t="shared" si="85"/>
        <v>44039160.89999474</v>
      </c>
      <c r="L375" s="37">
        <f t="shared" si="86"/>
        <v>-0.08442506194114685</v>
      </c>
      <c r="M375" s="52">
        <f t="shared" si="87"/>
        <v>0.007905752398073673</v>
      </c>
      <c r="N375" s="56" t="e">
        <f t="shared" si="88"/>
        <v>#VALUE!</v>
      </c>
      <c r="O375" s="55" t="e">
        <f t="shared" si="89"/>
        <v>#VALUE!</v>
      </c>
      <c r="P375" s="55" t="e">
        <f t="shared" si="90"/>
        <v>#VALUE!</v>
      </c>
      <c r="Q375" s="78" t="e">
        <f t="shared" si="91"/>
        <v>#VALUE!</v>
      </c>
      <c r="R375" s="56" t="e">
        <f t="shared" si="92"/>
        <v>#VALUE!</v>
      </c>
      <c r="S375" s="55" t="e">
        <f t="shared" si="93"/>
        <v>#VALUE!</v>
      </c>
      <c r="T375" s="55" t="e">
        <f t="shared" si="94"/>
        <v>#VALUE!</v>
      </c>
      <c r="U375" s="57" t="e">
        <f t="shared" si="95"/>
        <v>#VALUE!</v>
      </c>
    </row>
    <row r="376" spans="1:21" ht="12.75">
      <c r="A376" s="6">
        <v>4219010702</v>
      </c>
      <c r="B376" s="5">
        <v>3498853.076</v>
      </c>
      <c r="C376" s="5">
        <v>5736141.485</v>
      </c>
      <c r="D376" s="5">
        <v>32498780.124</v>
      </c>
      <c r="E376" s="18">
        <v>5734287.035</v>
      </c>
      <c r="F376" s="22">
        <f t="shared" si="80"/>
        <v>180863129.78558207</v>
      </c>
      <c r="G376" s="8">
        <f t="shared" si="81"/>
        <v>180855950.6136897</v>
      </c>
      <c r="H376" s="8">
        <f t="shared" si="82"/>
        <v>92404153.68164183</v>
      </c>
      <c r="I376" s="8">
        <f t="shared" si="83"/>
        <v>353990291.18360066</v>
      </c>
      <c r="J376" s="8">
        <f t="shared" si="84"/>
        <v>354127517.95951104</v>
      </c>
      <c r="K376" s="19">
        <f t="shared" si="85"/>
        <v>92443644.2419438</v>
      </c>
      <c r="L376" s="37">
        <f t="shared" si="86"/>
        <v>-0.06337262317538261</v>
      </c>
      <c r="M376" s="52">
        <f t="shared" si="87"/>
        <v>0.023019454441964626</v>
      </c>
      <c r="N376" s="56" t="e">
        <f t="shared" si="88"/>
        <v>#VALUE!</v>
      </c>
      <c r="O376" s="55" t="e">
        <f t="shared" si="89"/>
        <v>#VALUE!</v>
      </c>
      <c r="P376" s="55" t="e">
        <f t="shared" si="90"/>
        <v>#VALUE!</v>
      </c>
      <c r="Q376" s="78" t="e">
        <f t="shared" si="91"/>
        <v>#VALUE!</v>
      </c>
      <c r="R376" s="56" t="e">
        <f t="shared" si="92"/>
        <v>#VALUE!</v>
      </c>
      <c r="S376" s="55" t="e">
        <f t="shared" si="93"/>
        <v>#VALUE!</v>
      </c>
      <c r="T376" s="55" t="e">
        <f t="shared" si="94"/>
        <v>#VALUE!</v>
      </c>
      <c r="U376" s="57" t="e">
        <f t="shared" si="95"/>
        <v>#VALUE!</v>
      </c>
    </row>
    <row r="377" spans="1:21" ht="12.75">
      <c r="A377" s="6">
        <v>4220001200</v>
      </c>
      <c r="B377" s="5">
        <v>3500148.81</v>
      </c>
      <c r="C377" s="5">
        <v>5730341.27</v>
      </c>
      <c r="D377" s="5">
        <v>32500075.26</v>
      </c>
      <c r="E377" s="18">
        <v>5728489.139</v>
      </c>
      <c r="F377" s="22">
        <f t="shared" si="80"/>
        <v>76695735.3187098</v>
      </c>
      <c r="G377" s="8">
        <f t="shared" si="81"/>
        <v>76689863.31573904</v>
      </c>
      <c r="H377" s="8">
        <f t="shared" si="82"/>
        <v>14543945.704419529</v>
      </c>
      <c r="I377" s="8">
        <f t="shared" si="83"/>
        <v>404414701.3492103</v>
      </c>
      <c r="J377" s="8">
        <f t="shared" si="84"/>
        <v>404573405.06448823</v>
      </c>
      <c r="K377" s="19">
        <f t="shared" si="85"/>
        <v>14550767.1986123</v>
      </c>
      <c r="L377" s="37">
        <f t="shared" si="86"/>
        <v>-0.06064425781369209</v>
      </c>
      <c r="M377" s="52">
        <f t="shared" si="87"/>
        <v>-0.005907837301492691</v>
      </c>
      <c r="N377" s="56" t="e">
        <f t="shared" si="88"/>
        <v>#VALUE!</v>
      </c>
      <c r="O377" s="55" t="e">
        <f t="shared" si="89"/>
        <v>#VALUE!</v>
      </c>
      <c r="P377" s="55" t="e">
        <f t="shared" si="90"/>
        <v>#VALUE!</v>
      </c>
      <c r="Q377" s="78" t="e">
        <f t="shared" si="91"/>
        <v>#VALUE!</v>
      </c>
      <c r="R377" s="56" t="e">
        <f t="shared" si="92"/>
        <v>#VALUE!</v>
      </c>
      <c r="S377" s="55" t="e">
        <f t="shared" si="93"/>
        <v>#VALUE!</v>
      </c>
      <c r="T377" s="55" t="e">
        <f t="shared" si="94"/>
        <v>#VALUE!</v>
      </c>
      <c r="U377" s="57" t="e">
        <f t="shared" si="95"/>
        <v>#VALUE!</v>
      </c>
    </row>
    <row r="378" spans="1:21" ht="12.75">
      <c r="A378" s="6">
        <v>4220002403</v>
      </c>
      <c r="B378" s="5">
        <v>3501099.29</v>
      </c>
      <c r="C378" s="5">
        <v>5736261.74</v>
      </c>
      <c r="D378" s="5">
        <v>32501025.462</v>
      </c>
      <c r="E378" s="18">
        <v>5734407.202</v>
      </c>
      <c r="F378" s="22">
        <f t="shared" si="80"/>
        <v>204983647.7867777</v>
      </c>
      <c r="G378" s="8">
        <f t="shared" si="81"/>
        <v>204974793.89934027</v>
      </c>
      <c r="H378" s="8">
        <f t="shared" si="82"/>
        <v>94729710.70136374</v>
      </c>
      <c r="I378" s="8">
        <f t="shared" si="83"/>
        <v>443540686.93703765</v>
      </c>
      <c r="J378" s="8">
        <f t="shared" si="84"/>
        <v>443712746.0650812</v>
      </c>
      <c r="K378" s="19">
        <f t="shared" si="85"/>
        <v>94770551.86462301</v>
      </c>
      <c r="L378" s="37">
        <f t="shared" si="86"/>
        <v>-0.07947813346982002</v>
      </c>
      <c r="M378" s="52">
        <f t="shared" si="87"/>
        <v>0.03230362478643656</v>
      </c>
      <c r="N378" s="56" t="e">
        <f t="shared" si="88"/>
        <v>#VALUE!</v>
      </c>
      <c r="O378" s="55" t="e">
        <f t="shared" si="89"/>
        <v>#VALUE!</v>
      </c>
      <c r="P378" s="55" t="e">
        <f t="shared" si="90"/>
        <v>#VALUE!</v>
      </c>
      <c r="Q378" s="78" t="e">
        <f t="shared" si="91"/>
        <v>#VALUE!</v>
      </c>
      <c r="R378" s="56" t="e">
        <f t="shared" si="92"/>
        <v>#VALUE!</v>
      </c>
      <c r="S378" s="55" t="e">
        <f t="shared" si="93"/>
        <v>#VALUE!</v>
      </c>
      <c r="T378" s="55" t="e">
        <f t="shared" si="94"/>
        <v>#VALUE!</v>
      </c>
      <c r="U378" s="57" t="e">
        <f t="shared" si="95"/>
        <v>#VALUE!</v>
      </c>
    </row>
    <row r="379" spans="1:21" ht="12.75">
      <c r="A379" s="6">
        <v>4220006001</v>
      </c>
      <c r="B379" s="5">
        <v>3500137.37</v>
      </c>
      <c r="C379" s="5">
        <v>5736337.35</v>
      </c>
      <c r="D379" s="5">
        <v>32500063.923</v>
      </c>
      <c r="E379" s="18">
        <v>5734482.796</v>
      </c>
      <c r="F379" s="22">
        <f t="shared" si="80"/>
        <v>197142416.01903045</v>
      </c>
      <c r="G379" s="8">
        <f t="shared" si="81"/>
        <v>197134155.76775962</v>
      </c>
      <c r="H379" s="8">
        <f t="shared" si="82"/>
        <v>96207082.63668378</v>
      </c>
      <c r="I379" s="8">
        <f t="shared" si="83"/>
        <v>403956784.49883014</v>
      </c>
      <c r="J379" s="8">
        <f t="shared" si="84"/>
        <v>404113327.38543177</v>
      </c>
      <c r="K379" s="19">
        <f t="shared" si="85"/>
        <v>96248397.97540806</v>
      </c>
      <c r="L379" s="37">
        <f t="shared" si="86"/>
        <v>-0.07669565826654434</v>
      </c>
      <c r="M379" s="52">
        <f t="shared" si="87"/>
        <v>0.03143723122775555</v>
      </c>
      <c r="N379" s="56" t="e">
        <f t="shared" si="88"/>
        <v>#VALUE!</v>
      </c>
      <c r="O379" s="55" t="e">
        <f t="shared" si="89"/>
        <v>#VALUE!</v>
      </c>
      <c r="P379" s="55" t="e">
        <f t="shared" si="90"/>
        <v>#VALUE!</v>
      </c>
      <c r="Q379" s="78" t="e">
        <f t="shared" si="91"/>
        <v>#VALUE!</v>
      </c>
      <c r="R379" s="56" t="e">
        <f t="shared" si="92"/>
        <v>#VALUE!</v>
      </c>
      <c r="S379" s="55" t="e">
        <f t="shared" si="93"/>
        <v>#VALUE!</v>
      </c>
      <c r="T379" s="55" t="e">
        <f t="shared" si="94"/>
        <v>#VALUE!</v>
      </c>
      <c r="U379" s="57" t="e">
        <f t="shared" si="95"/>
        <v>#VALUE!</v>
      </c>
    </row>
    <row r="380" spans="1:21" ht="12.75">
      <c r="A380" s="6">
        <v>4220006101</v>
      </c>
      <c r="B380" s="5">
        <v>3500653.021</v>
      </c>
      <c r="C380" s="5">
        <v>5737652</v>
      </c>
      <c r="D380" s="5">
        <v>32500579.394</v>
      </c>
      <c r="E380" s="18">
        <v>5735796.913</v>
      </c>
      <c r="F380" s="22">
        <f t="shared" si="80"/>
        <v>229294779.99006787</v>
      </c>
      <c r="G380" s="8">
        <f t="shared" si="81"/>
        <v>229285598.6761755</v>
      </c>
      <c r="H380" s="8">
        <f t="shared" si="82"/>
        <v>123719002.1356838</v>
      </c>
      <c r="I380" s="8">
        <f t="shared" si="83"/>
        <v>424946774.511536</v>
      </c>
      <c r="J380" s="8">
        <f t="shared" si="84"/>
        <v>425111044.1593031</v>
      </c>
      <c r="K380" s="19">
        <f t="shared" si="85"/>
        <v>123771783.61187074</v>
      </c>
      <c r="L380" s="37">
        <f t="shared" si="86"/>
        <v>-0.08380517363548279</v>
      </c>
      <c r="M380" s="52">
        <f t="shared" si="87"/>
        <v>0.03425820544362068</v>
      </c>
      <c r="N380" s="56" t="e">
        <f t="shared" si="88"/>
        <v>#VALUE!</v>
      </c>
      <c r="O380" s="55" t="e">
        <f t="shared" si="89"/>
        <v>#VALUE!</v>
      </c>
      <c r="P380" s="55" t="e">
        <f t="shared" si="90"/>
        <v>#VALUE!</v>
      </c>
      <c r="Q380" s="78" t="e">
        <f t="shared" si="91"/>
        <v>#VALUE!</v>
      </c>
      <c r="R380" s="56" t="e">
        <f t="shared" si="92"/>
        <v>#VALUE!</v>
      </c>
      <c r="S380" s="55" t="e">
        <f t="shared" si="93"/>
        <v>#VALUE!</v>
      </c>
      <c r="T380" s="55" t="e">
        <f t="shared" si="94"/>
        <v>#VALUE!</v>
      </c>
      <c r="U380" s="57" t="e">
        <f t="shared" si="95"/>
        <v>#VALUE!</v>
      </c>
    </row>
    <row r="381" spans="1:21" ht="12.75">
      <c r="A381" s="6">
        <v>4220007702</v>
      </c>
      <c r="B381" s="5">
        <v>3501820.273</v>
      </c>
      <c r="C381" s="5">
        <v>5730200.845</v>
      </c>
      <c r="D381" s="5">
        <v>32501746.061</v>
      </c>
      <c r="E381" s="18">
        <v>5728348.733</v>
      </c>
      <c r="F381" s="22">
        <f t="shared" si="80"/>
        <v>80011059.78085689</v>
      </c>
      <c r="G381" s="8">
        <f t="shared" si="81"/>
        <v>80003936.9370251</v>
      </c>
      <c r="H381" s="8">
        <f t="shared" si="82"/>
        <v>13492670.347744474</v>
      </c>
      <c r="I381" s="8">
        <f t="shared" si="83"/>
        <v>474420527.2933454</v>
      </c>
      <c r="J381" s="8">
        <f t="shared" si="84"/>
        <v>474606841.1818956</v>
      </c>
      <c r="K381" s="19">
        <f t="shared" si="85"/>
        <v>13499170.91380048</v>
      </c>
      <c r="L381" s="37">
        <f t="shared" si="86"/>
        <v>-0.06564123928546906</v>
      </c>
      <c r="M381" s="52">
        <f t="shared" si="87"/>
        <v>0.00799777451902628</v>
      </c>
      <c r="N381" s="56" t="e">
        <f t="shared" si="88"/>
        <v>#VALUE!</v>
      </c>
      <c r="O381" s="55" t="e">
        <f t="shared" si="89"/>
        <v>#VALUE!</v>
      </c>
      <c r="P381" s="55" t="e">
        <f t="shared" si="90"/>
        <v>#VALUE!</v>
      </c>
      <c r="Q381" s="78" t="e">
        <f t="shared" si="91"/>
        <v>#VALUE!</v>
      </c>
      <c r="R381" s="56" t="e">
        <f t="shared" si="92"/>
        <v>#VALUE!</v>
      </c>
      <c r="S381" s="55" t="e">
        <f t="shared" si="93"/>
        <v>#VALUE!</v>
      </c>
      <c r="T381" s="55" t="e">
        <f t="shared" si="94"/>
        <v>#VALUE!</v>
      </c>
      <c r="U381" s="57" t="e">
        <f t="shared" si="95"/>
        <v>#VALUE!</v>
      </c>
    </row>
    <row r="382" spans="1:21" ht="12.75">
      <c r="A382" s="6">
        <v>4220007903</v>
      </c>
      <c r="B382" s="5">
        <v>3501263.983</v>
      </c>
      <c r="C382" s="5">
        <v>5731708.075</v>
      </c>
      <c r="D382" s="5">
        <v>32501190.019</v>
      </c>
      <c r="E382" s="18">
        <v>5729855.368</v>
      </c>
      <c r="F382" s="22">
        <f t="shared" si="80"/>
        <v>109952839.15007588</v>
      </c>
      <c r="G382" s="8">
        <f t="shared" si="81"/>
        <v>109945674.34598608</v>
      </c>
      <c r="H382" s="8">
        <f t="shared" si="82"/>
        <v>26834156.163291354</v>
      </c>
      <c r="I382" s="8">
        <f t="shared" si="83"/>
        <v>450501926.46445686</v>
      </c>
      <c r="J382" s="8">
        <f t="shared" si="84"/>
        <v>450678218.00801927</v>
      </c>
      <c r="K382" s="19">
        <f t="shared" si="85"/>
        <v>26846406.35206487</v>
      </c>
      <c r="L382" s="37">
        <f t="shared" si="86"/>
        <v>-0.0715840682387352</v>
      </c>
      <c r="M382" s="52">
        <f t="shared" si="87"/>
        <v>0.01092242170125246</v>
      </c>
      <c r="N382" s="56" t="e">
        <f t="shared" si="88"/>
        <v>#VALUE!</v>
      </c>
      <c r="O382" s="55" t="e">
        <f t="shared" si="89"/>
        <v>#VALUE!</v>
      </c>
      <c r="P382" s="55" t="e">
        <f t="shared" si="90"/>
        <v>#VALUE!</v>
      </c>
      <c r="Q382" s="78" t="e">
        <f t="shared" si="91"/>
        <v>#VALUE!</v>
      </c>
      <c r="R382" s="56" t="e">
        <f t="shared" si="92"/>
        <v>#VALUE!</v>
      </c>
      <c r="S382" s="55" t="e">
        <f t="shared" si="93"/>
        <v>#VALUE!</v>
      </c>
      <c r="T382" s="55" t="e">
        <f t="shared" si="94"/>
        <v>#VALUE!</v>
      </c>
      <c r="U382" s="57" t="e">
        <f t="shared" si="95"/>
        <v>#VALUE!</v>
      </c>
    </row>
    <row r="383" spans="1:21" ht="12.75">
      <c r="A383" s="6">
        <v>4220008201</v>
      </c>
      <c r="B383" s="5">
        <v>3500302.539</v>
      </c>
      <c r="C383" s="5">
        <v>5732141.87</v>
      </c>
      <c r="D383" s="5">
        <v>32500228.963</v>
      </c>
      <c r="E383" s="18">
        <v>5730289.008</v>
      </c>
      <c r="F383" s="22">
        <f t="shared" si="80"/>
        <v>113761879.82739997</v>
      </c>
      <c r="G383" s="8">
        <f t="shared" si="81"/>
        <v>113755270.29750127</v>
      </c>
      <c r="H383" s="8">
        <f t="shared" si="82"/>
        <v>31515727.300690997</v>
      </c>
      <c r="I383" s="8">
        <f t="shared" si="83"/>
        <v>410620807.3780992</v>
      </c>
      <c r="J383" s="8">
        <f t="shared" si="84"/>
        <v>410781251.00835407</v>
      </c>
      <c r="K383" s="19">
        <f t="shared" si="85"/>
        <v>31529873.451928202</v>
      </c>
      <c r="L383" s="37">
        <f t="shared" si="86"/>
        <v>-0.0710688978433609</v>
      </c>
      <c r="M383" s="52">
        <f t="shared" si="87"/>
        <v>0.006529353559017181</v>
      </c>
      <c r="N383" s="56" t="e">
        <f t="shared" si="88"/>
        <v>#VALUE!</v>
      </c>
      <c r="O383" s="55" t="e">
        <f t="shared" si="89"/>
        <v>#VALUE!</v>
      </c>
      <c r="P383" s="55" t="e">
        <f t="shared" si="90"/>
        <v>#VALUE!</v>
      </c>
      <c r="Q383" s="78" t="e">
        <f t="shared" si="91"/>
        <v>#VALUE!</v>
      </c>
      <c r="R383" s="56" t="e">
        <f t="shared" si="92"/>
        <v>#VALUE!</v>
      </c>
      <c r="S383" s="55" t="e">
        <f t="shared" si="93"/>
        <v>#VALUE!</v>
      </c>
      <c r="T383" s="55" t="e">
        <f t="shared" si="94"/>
        <v>#VALUE!</v>
      </c>
      <c r="U383" s="57" t="e">
        <f t="shared" si="95"/>
        <v>#VALUE!</v>
      </c>
    </row>
    <row r="384" spans="1:21" ht="12.75">
      <c r="A384" s="6">
        <v>4220008700</v>
      </c>
      <c r="B384" s="5">
        <v>3500026.732</v>
      </c>
      <c r="C384" s="5">
        <v>5733854.395</v>
      </c>
      <c r="D384" s="5">
        <v>32499953.3</v>
      </c>
      <c r="E384" s="18">
        <v>5732000.85</v>
      </c>
      <c r="F384" s="22">
        <f t="shared" si="80"/>
        <v>146437365.15569285</v>
      </c>
      <c r="G384" s="8">
        <f t="shared" si="81"/>
        <v>146430297.49099246</v>
      </c>
      <c r="H384" s="8">
        <f t="shared" si="82"/>
        <v>53671308.545688815</v>
      </c>
      <c r="I384" s="8">
        <f t="shared" si="83"/>
        <v>399521970.3892912</v>
      </c>
      <c r="J384" s="8">
        <f t="shared" si="84"/>
        <v>399677351.83582723</v>
      </c>
      <c r="K384" s="19">
        <f t="shared" si="85"/>
        <v>53694773.834132545</v>
      </c>
      <c r="L384" s="37">
        <f t="shared" si="86"/>
        <v>-0.08179347962141037</v>
      </c>
      <c r="M384" s="52">
        <f t="shared" si="87"/>
        <v>0.011913753114640713</v>
      </c>
      <c r="N384" s="56" t="e">
        <f t="shared" si="88"/>
        <v>#VALUE!</v>
      </c>
      <c r="O384" s="55" t="e">
        <f t="shared" si="89"/>
        <v>#VALUE!</v>
      </c>
      <c r="P384" s="55" t="e">
        <f t="shared" si="90"/>
        <v>#VALUE!</v>
      </c>
      <c r="Q384" s="78" t="e">
        <f t="shared" si="91"/>
        <v>#VALUE!</v>
      </c>
      <c r="R384" s="56" t="e">
        <f t="shared" si="92"/>
        <v>#VALUE!</v>
      </c>
      <c r="S384" s="55" t="e">
        <f t="shared" si="93"/>
        <v>#VALUE!</v>
      </c>
      <c r="T384" s="55" t="e">
        <f t="shared" si="94"/>
        <v>#VALUE!</v>
      </c>
      <c r="U384" s="57" t="e">
        <f t="shared" si="95"/>
        <v>#VALUE!</v>
      </c>
    </row>
    <row r="385" spans="1:21" ht="12.75">
      <c r="A385" s="6">
        <v>4220009002</v>
      </c>
      <c r="B385" s="5">
        <v>3500379.276</v>
      </c>
      <c r="C385" s="5">
        <v>5734829.188</v>
      </c>
      <c r="D385" s="5">
        <v>32500305.716</v>
      </c>
      <c r="E385" s="18">
        <v>5732975.247</v>
      </c>
      <c r="F385" s="22">
        <f t="shared" si="80"/>
        <v>168843705.82738492</v>
      </c>
      <c r="G385" s="8">
        <f t="shared" si="81"/>
        <v>168836091.8130553</v>
      </c>
      <c r="H385" s="8">
        <f t="shared" si="82"/>
        <v>68901046.92883393</v>
      </c>
      <c r="I385" s="8">
        <f t="shared" si="83"/>
        <v>413736984.9920118</v>
      </c>
      <c r="J385" s="8">
        <f t="shared" si="84"/>
        <v>413897710.5767002</v>
      </c>
      <c r="K385" s="19">
        <f t="shared" si="85"/>
        <v>68930921.55766717</v>
      </c>
      <c r="L385" s="37">
        <f t="shared" si="86"/>
        <v>-0.0806737132370472</v>
      </c>
      <c r="M385" s="52">
        <f t="shared" si="87"/>
        <v>0.015203610993921757</v>
      </c>
      <c r="N385" s="56" t="e">
        <f t="shared" si="88"/>
        <v>#VALUE!</v>
      </c>
      <c r="O385" s="55" t="e">
        <f t="shared" si="89"/>
        <v>#VALUE!</v>
      </c>
      <c r="P385" s="55" t="e">
        <f t="shared" si="90"/>
        <v>#VALUE!</v>
      </c>
      <c r="Q385" s="78" t="e">
        <f t="shared" si="91"/>
        <v>#VALUE!</v>
      </c>
      <c r="R385" s="56" t="e">
        <f t="shared" si="92"/>
        <v>#VALUE!</v>
      </c>
      <c r="S385" s="55" t="e">
        <f t="shared" si="93"/>
        <v>#VALUE!</v>
      </c>
      <c r="T385" s="55" t="e">
        <f t="shared" si="94"/>
        <v>#VALUE!</v>
      </c>
      <c r="U385" s="57" t="e">
        <f t="shared" si="95"/>
        <v>#VALUE!</v>
      </c>
    </row>
    <row r="386" spans="1:21" ht="12.75">
      <c r="A386" s="6">
        <v>4220009203</v>
      </c>
      <c r="B386" s="5">
        <v>3500420.985</v>
      </c>
      <c r="C386" s="5">
        <v>5735775.811</v>
      </c>
      <c r="D386" s="5">
        <v>32500347.416</v>
      </c>
      <c r="E386" s="18">
        <v>5733921.48</v>
      </c>
      <c r="F386" s="22">
        <f aca="true" t="shared" si="96" ref="F386:F449">($C386-$C$927)*($D386-$D$927)</f>
        <v>188480463.33417103</v>
      </c>
      <c r="G386" s="8">
        <f aca="true" t="shared" si="97" ref="G386:G449">($B386-$B$927)*($E386-$E$927)</f>
        <v>188472310.3867456</v>
      </c>
      <c r="H386" s="8">
        <f aca="true" t="shared" si="98" ref="H386:H449">($C386-$C$927)*($E386-$E$927)</f>
        <v>85508736.92024253</v>
      </c>
      <c r="I386" s="8">
        <f aca="true" t="shared" si="99" ref="I386:I449">($B386-$B$927)*($D386-$D$927)</f>
        <v>415435307.1603615</v>
      </c>
      <c r="J386" s="8">
        <f aca="true" t="shared" si="100" ref="J386:J449">($B386-$B$927)^2</f>
        <v>415596545.7304093</v>
      </c>
      <c r="K386" s="19">
        <f aca="true" t="shared" si="101" ref="K386:K449">($C386-$C$927)^2</f>
        <v>85545624.91200434</v>
      </c>
      <c r="L386" s="37">
        <f t="shared" si="86"/>
        <v>-0.07526126876473427</v>
      </c>
      <c r="M386" s="52">
        <f t="shared" si="87"/>
        <v>0.027973598800599575</v>
      </c>
      <c r="N386" s="56" t="e">
        <f t="shared" si="88"/>
        <v>#VALUE!</v>
      </c>
      <c r="O386" s="55" t="e">
        <f t="shared" si="89"/>
        <v>#VALUE!</v>
      </c>
      <c r="P386" s="55" t="e">
        <f t="shared" si="90"/>
        <v>#VALUE!</v>
      </c>
      <c r="Q386" s="78" t="e">
        <f t="shared" si="91"/>
        <v>#VALUE!</v>
      </c>
      <c r="R386" s="56" t="e">
        <f t="shared" si="92"/>
        <v>#VALUE!</v>
      </c>
      <c r="S386" s="55" t="e">
        <f t="shared" si="93"/>
        <v>#VALUE!</v>
      </c>
      <c r="T386" s="55" t="e">
        <f t="shared" si="94"/>
        <v>#VALUE!</v>
      </c>
      <c r="U386" s="57" t="e">
        <f t="shared" si="95"/>
        <v>#VALUE!</v>
      </c>
    </row>
    <row r="387" spans="1:21" ht="12.75">
      <c r="A387" s="6">
        <v>4316000406</v>
      </c>
      <c r="B387" s="5">
        <v>3465188.89</v>
      </c>
      <c r="C387" s="5">
        <v>5728206.9</v>
      </c>
      <c r="D387" s="5">
        <v>32465129.134</v>
      </c>
      <c r="E387" s="18">
        <v>5726356.084</v>
      </c>
      <c r="F387" s="22">
        <f t="shared" si="96"/>
        <v>-24933833.681890197</v>
      </c>
      <c r="G387" s="8">
        <f t="shared" si="97"/>
        <v>-24936726.76059336</v>
      </c>
      <c r="H387" s="8">
        <f t="shared" si="98"/>
        <v>2822198.8379525314</v>
      </c>
      <c r="I387" s="8">
        <f t="shared" si="99"/>
        <v>220313391.55056137</v>
      </c>
      <c r="J387" s="8">
        <f t="shared" si="100"/>
        <v>220401038.72062212</v>
      </c>
      <c r="K387" s="19">
        <f t="shared" si="101"/>
        <v>2822994.039276431</v>
      </c>
      <c r="L387" s="37">
        <f aca="true" t="shared" si="102" ref="L387:L450">$D$927+$B$929*($C387-$C$927)+$B$930*($B387-$B$927)-$D387</f>
        <v>0.026414118707180023</v>
      </c>
      <c r="M387" s="52">
        <f aca="true" t="shared" si="103" ref="M387:M450">$E$927+$B$930*($C387-$C$927)-$B$929*($B387-$B$927)-$E387</f>
        <v>0.008758743293583393</v>
      </c>
      <c r="N387" s="56" t="e">
        <f aca="true" t="shared" si="104" ref="N387:N450">SQRT(($E$929-$D387)^2+($E$930-$E387)^2)</f>
        <v>#VALUE!</v>
      </c>
      <c r="O387" s="55" t="e">
        <f aca="true" t="shared" si="105" ref="O387:O450">(1/(N387^2))*1000000000</f>
        <v>#VALUE!</v>
      </c>
      <c r="P387" s="55" t="e">
        <f aca="true" t="shared" si="106" ref="P387:P450">L387*O387</f>
        <v>#VALUE!</v>
      </c>
      <c r="Q387" s="78" t="e">
        <f aca="true" t="shared" si="107" ref="Q387:Q450">M387*O387</f>
        <v>#VALUE!</v>
      </c>
      <c r="R387" s="56" t="e">
        <f aca="true" t="shared" si="108" ref="R387:R450">SQRT(($E$932-$B387)^2+($E$933-$C387)^2)</f>
        <v>#VALUE!</v>
      </c>
      <c r="S387" s="55" t="e">
        <f aca="true" t="shared" si="109" ref="S387:S450">(1/(R387^2))*1000000000</f>
        <v>#VALUE!</v>
      </c>
      <c r="T387" s="55" t="e">
        <f aca="true" t="shared" si="110" ref="T387:T450">S387*L387</f>
        <v>#VALUE!</v>
      </c>
      <c r="U387" s="57" t="e">
        <f aca="true" t="shared" si="111" ref="U387:U450">S387*M387</f>
        <v>#VALUE!</v>
      </c>
    </row>
    <row r="388" spans="1:21" ht="12.75">
      <c r="A388" s="6">
        <v>4316006202</v>
      </c>
      <c r="B388" s="5">
        <v>3464704.039</v>
      </c>
      <c r="C388" s="5">
        <v>5726881.006</v>
      </c>
      <c r="D388" s="5">
        <v>32464644.448</v>
      </c>
      <c r="E388" s="18">
        <v>5725030.734</v>
      </c>
      <c r="F388" s="22">
        <f t="shared" si="96"/>
        <v>-5429274.622347962</v>
      </c>
      <c r="G388" s="8">
        <f t="shared" si="97"/>
        <v>-5432508.816280844</v>
      </c>
      <c r="H388" s="8">
        <f t="shared" si="98"/>
        <v>125541.34729454895</v>
      </c>
      <c r="I388" s="8">
        <f t="shared" si="99"/>
        <v>234939188.46285805</v>
      </c>
      <c r="J388" s="8">
        <f t="shared" si="100"/>
        <v>235032227.6681123</v>
      </c>
      <c r="K388" s="19">
        <f t="shared" si="101"/>
        <v>125516.29394503168</v>
      </c>
      <c r="L388" s="37">
        <f t="shared" si="102"/>
        <v>0.03611394762992859</v>
      </c>
      <c r="M388" s="52">
        <f t="shared" si="103"/>
        <v>-0.0010115420445799828</v>
      </c>
      <c r="N388" s="56" t="e">
        <f t="shared" si="104"/>
        <v>#VALUE!</v>
      </c>
      <c r="O388" s="55" t="e">
        <f t="shared" si="105"/>
        <v>#VALUE!</v>
      </c>
      <c r="P388" s="55" t="e">
        <f t="shared" si="106"/>
        <v>#VALUE!</v>
      </c>
      <c r="Q388" s="78" t="e">
        <f t="shared" si="107"/>
        <v>#VALUE!</v>
      </c>
      <c r="R388" s="56" t="e">
        <f t="shared" si="108"/>
        <v>#VALUE!</v>
      </c>
      <c r="S388" s="55" t="e">
        <f t="shared" si="109"/>
        <v>#VALUE!</v>
      </c>
      <c r="T388" s="55" t="e">
        <f t="shared" si="110"/>
        <v>#VALUE!</v>
      </c>
      <c r="U388" s="57" t="e">
        <f t="shared" si="111"/>
        <v>#VALUE!</v>
      </c>
    </row>
    <row r="389" spans="1:21" ht="12.75">
      <c r="A389" s="6">
        <v>4316006602</v>
      </c>
      <c r="B389" s="5">
        <v>3463293.322</v>
      </c>
      <c r="C389" s="5">
        <v>5727892.88</v>
      </c>
      <c r="D389" s="5">
        <v>32463234.301</v>
      </c>
      <c r="E389" s="18">
        <v>5726042.232</v>
      </c>
      <c r="F389" s="22">
        <f t="shared" si="96"/>
        <v>-22862413.95080982</v>
      </c>
      <c r="G389" s="8">
        <f t="shared" si="97"/>
        <v>-22866372.671530906</v>
      </c>
      <c r="H389" s="8">
        <f t="shared" si="98"/>
        <v>1865967.3034340932</v>
      </c>
      <c r="I389" s="8">
        <f t="shared" si="99"/>
        <v>280165936.78137267</v>
      </c>
      <c r="J389" s="8">
        <f t="shared" si="100"/>
        <v>280277079.9776361</v>
      </c>
      <c r="K389" s="19">
        <f t="shared" si="101"/>
        <v>1866384.3696755876</v>
      </c>
      <c r="L389" s="37">
        <f t="shared" si="102"/>
        <v>0.041336558759212494</v>
      </c>
      <c r="M389" s="52">
        <f t="shared" si="103"/>
        <v>-0.008245733566582203</v>
      </c>
      <c r="N389" s="56" t="e">
        <f t="shared" si="104"/>
        <v>#VALUE!</v>
      </c>
      <c r="O389" s="55" t="e">
        <f t="shared" si="105"/>
        <v>#VALUE!</v>
      </c>
      <c r="P389" s="55" t="e">
        <f t="shared" si="106"/>
        <v>#VALUE!</v>
      </c>
      <c r="Q389" s="78" t="e">
        <f t="shared" si="107"/>
        <v>#VALUE!</v>
      </c>
      <c r="R389" s="56" t="e">
        <f t="shared" si="108"/>
        <v>#VALUE!</v>
      </c>
      <c r="S389" s="55" t="e">
        <f t="shared" si="109"/>
        <v>#VALUE!</v>
      </c>
      <c r="T389" s="55" t="e">
        <f t="shared" si="110"/>
        <v>#VALUE!</v>
      </c>
      <c r="U389" s="57" t="e">
        <f t="shared" si="111"/>
        <v>#VALUE!</v>
      </c>
    </row>
    <row r="390" spans="1:21" ht="12.75">
      <c r="A390" s="6">
        <v>4316007100</v>
      </c>
      <c r="B390" s="5">
        <v>3464766.434</v>
      </c>
      <c r="C390" s="5">
        <v>5729306.302</v>
      </c>
      <c r="D390" s="5">
        <v>32464706.846</v>
      </c>
      <c r="E390" s="18">
        <v>5727455.057</v>
      </c>
      <c r="F390" s="22">
        <f t="shared" si="96"/>
        <v>-42422748.768357076</v>
      </c>
      <c r="G390" s="8">
        <f t="shared" si="97"/>
        <v>-42425849.38677039</v>
      </c>
      <c r="H390" s="8">
        <f t="shared" si="98"/>
        <v>7723550.268917178</v>
      </c>
      <c r="I390" s="8">
        <f t="shared" si="99"/>
        <v>233030288.81191534</v>
      </c>
      <c r="J390" s="8">
        <f t="shared" si="100"/>
        <v>233122995.15999234</v>
      </c>
      <c r="K390" s="19">
        <f t="shared" si="101"/>
        <v>7726058.239264766</v>
      </c>
      <c r="L390" s="37">
        <f t="shared" si="102"/>
        <v>0.04161509871482849</v>
      </c>
      <c r="M390" s="52">
        <f t="shared" si="103"/>
        <v>0.006117125973105431</v>
      </c>
      <c r="N390" s="56" t="e">
        <f t="shared" si="104"/>
        <v>#VALUE!</v>
      </c>
      <c r="O390" s="55" t="e">
        <f t="shared" si="105"/>
        <v>#VALUE!</v>
      </c>
      <c r="P390" s="55" t="e">
        <f t="shared" si="106"/>
        <v>#VALUE!</v>
      </c>
      <c r="Q390" s="78" t="e">
        <f t="shared" si="107"/>
        <v>#VALUE!</v>
      </c>
      <c r="R390" s="56" t="e">
        <f t="shared" si="108"/>
        <v>#VALUE!</v>
      </c>
      <c r="S390" s="55" t="e">
        <f t="shared" si="109"/>
        <v>#VALUE!</v>
      </c>
      <c r="T390" s="55" t="e">
        <f t="shared" si="110"/>
        <v>#VALUE!</v>
      </c>
      <c r="U390" s="57" t="e">
        <f t="shared" si="111"/>
        <v>#VALUE!</v>
      </c>
    </row>
    <row r="391" spans="1:21" ht="12.75">
      <c r="A391" s="6">
        <v>4316007201</v>
      </c>
      <c r="B391" s="5">
        <v>3464125.839</v>
      </c>
      <c r="C391" s="5">
        <v>5718825.576</v>
      </c>
      <c r="D391" s="5">
        <v>32464066.36</v>
      </c>
      <c r="E391" s="18">
        <v>5716978.569</v>
      </c>
      <c r="F391" s="22">
        <f t="shared" si="96"/>
        <v>122469650.1581811</v>
      </c>
      <c r="G391" s="8">
        <f t="shared" si="97"/>
        <v>122464181.58041139</v>
      </c>
      <c r="H391" s="8">
        <f t="shared" si="98"/>
        <v>59281979.541792974</v>
      </c>
      <c r="I391" s="8">
        <f t="shared" si="99"/>
        <v>252996704.74882615</v>
      </c>
      <c r="J391" s="8">
        <f t="shared" si="100"/>
        <v>253095034.7334787</v>
      </c>
      <c r="K391" s="19">
        <f t="shared" si="101"/>
        <v>59307668.37932616</v>
      </c>
      <c r="L391" s="37">
        <f t="shared" si="102"/>
        <v>0.04348124563694</v>
      </c>
      <c r="M391" s="52">
        <f t="shared" si="103"/>
        <v>-0.05284820217639208</v>
      </c>
      <c r="N391" s="56" t="e">
        <f t="shared" si="104"/>
        <v>#VALUE!</v>
      </c>
      <c r="O391" s="55" t="e">
        <f t="shared" si="105"/>
        <v>#VALUE!</v>
      </c>
      <c r="P391" s="55" t="e">
        <f t="shared" si="106"/>
        <v>#VALUE!</v>
      </c>
      <c r="Q391" s="78" t="e">
        <f t="shared" si="107"/>
        <v>#VALUE!</v>
      </c>
      <c r="R391" s="56" t="e">
        <f t="shared" si="108"/>
        <v>#VALUE!</v>
      </c>
      <c r="S391" s="55" t="e">
        <f t="shared" si="109"/>
        <v>#VALUE!</v>
      </c>
      <c r="T391" s="55" t="e">
        <f t="shared" si="110"/>
        <v>#VALUE!</v>
      </c>
      <c r="U391" s="57" t="e">
        <f t="shared" si="111"/>
        <v>#VALUE!</v>
      </c>
    </row>
    <row r="392" spans="1:21" ht="12.75">
      <c r="A392" s="6">
        <v>4316011300</v>
      </c>
      <c r="B392" s="5">
        <v>3465282.542</v>
      </c>
      <c r="C392" s="5">
        <v>5726044.808</v>
      </c>
      <c r="D392" s="5">
        <v>32465222.708</v>
      </c>
      <c r="E392" s="18">
        <v>5724194.863</v>
      </c>
      <c r="F392" s="22">
        <f t="shared" si="96"/>
        <v>7106529.920780537</v>
      </c>
      <c r="G392" s="8">
        <f t="shared" si="97"/>
        <v>7103470.254473309</v>
      </c>
      <c r="H392" s="8">
        <f t="shared" si="98"/>
        <v>232050.60622126496</v>
      </c>
      <c r="I392" s="8">
        <f t="shared" si="99"/>
        <v>217543167.5306826</v>
      </c>
      <c r="J392" s="8">
        <f t="shared" si="100"/>
        <v>217629111.12268144</v>
      </c>
      <c r="K392" s="19">
        <f t="shared" si="101"/>
        <v>232242.27145895903</v>
      </c>
      <c r="L392" s="37">
        <f t="shared" si="102"/>
        <v>0.03743948042392731</v>
      </c>
      <c r="M392" s="52">
        <f t="shared" si="103"/>
        <v>-0.0032419227063655853</v>
      </c>
      <c r="N392" s="56" t="e">
        <f t="shared" si="104"/>
        <v>#VALUE!</v>
      </c>
      <c r="O392" s="55" t="e">
        <f t="shared" si="105"/>
        <v>#VALUE!</v>
      </c>
      <c r="P392" s="55" t="e">
        <f t="shared" si="106"/>
        <v>#VALUE!</v>
      </c>
      <c r="Q392" s="78" t="e">
        <f t="shared" si="107"/>
        <v>#VALUE!</v>
      </c>
      <c r="R392" s="56" t="e">
        <f t="shared" si="108"/>
        <v>#VALUE!</v>
      </c>
      <c r="S392" s="55" t="e">
        <f t="shared" si="109"/>
        <v>#VALUE!</v>
      </c>
      <c r="T392" s="55" t="e">
        <f t="shared" si="110"/>
        <v>#VALUE!</v>
      </c>
      <c r="U392" s="57" t="e">
        <f t="shared" si="111"/>
        <v>#VALUE!</v>
      </c>
    </row>
    <row r="393" spans="1:21" ht="12.75">
      <c r="A393" s="6">
        <v>4316011400</v>
      </c>
      <c r="B393" s="5">
        <v>3463632.735</v>
      </c>
      <c r="C393" s="5">
        <v>5726768.568</v>
      </c>
      <c r="D393" s="5">
        <v>32463573.564</v>
      </c>
      <c r="E393" s="18">
        <v>5724918.363</v>
      </c>
      <c r="F393" s="22">
        <f t="shared" si="96"/>
        <v>-3965184.61293542</v>
      </c>
      <c r="G393" s="8">
        <f t="shared" si="97"/>
        <v>-3969012.715131472</v>
      </c>
      <c r="H393" s="8">
        <f t="shared" si="98"/>
        <v>58522.207352110745</v>
      </c>
      <c r="I393" s="8">
        <f t="shared" si="99"/>
        <v>268921301.1377761</v>
      </c>
      <c r="J393" s="8">
        <f t="shared" si="100"/>
        <v>269027730.7318696</v>
      </c>
      <c r="K393" s="19">
        <f t="shared" si="101"/>
        <v>58488.90153186029</v>
      </c>
      <c r="L393" s="37">
        <f t="shared" si="102"/>
        <v>0.04083569347858429</v>
      </c>
      <c r="M393" s="52">
        <f t="shared" si="103"/>
        <v>-0.008551388047635555</v>
      </c>
      <c r="N393" s="56" t="e">
        <f t="shared" si="104"/>
        <v>#VALUE!</v>
      </c>
      <c r="O393" s="55" t="e">
        <f t="shared" si="105"/>
        <v>#VALUE!</v>
      </c>
      <c r="P393" s="55" t="e">
        <f t="shared" si="106"/>
        <v>#VALUE!</v>
      </c>
      <c r="Q393" s="78" t="e">
        <f t="shared" si="107"/>
        <v>#VALUE!</v>
      </c>
      <c r="R393" s="56" t="e">
        <f t="shared" si="108"/>
        <v>#VALUE!</v>
      </c>
      <c r="S393" s="55" t="e">
        <f t="shared" si="109"/>
        <v>#VALUE!</v>
      </c>
      <c r="T393" s="55" t="e">
        <f t="shared" si="110"/>
        <v>#VALUE!</v>
      </c>
      <c r="U393" s="57" t="e">
        <f t="shared" si="111"/>
        <v>#VALUE!</v>
      </c>
    </row>
    <row r="394" spans="1:21" ht="12.75">
      <c r="A394" s="6">
        <v>4316011500</v>
      </c>
      <c r="B394" s="5">
        <v>3463403.188</v>
      </c>
      <c r="C394" s="5">
        <v>5729024.427</v>
      </c>
      <c r="D394" s="5">
        <v>32463344.137</v>
      </c>
      <c r="E394" s="18">
        <v>5727173.325</v>
      </c>
      <c r="F394" s="22">
        <f t="shared" si="96"/>
        <v>-41524333.06752277</v>
      </c>
      <c r="G394" s="8">
        <f t="shared" si="97"/>
        <v>-41528211.75138093</v>
      </c>
      <c r="H394" s="8">
        <f t="shared" si="98"/>
        <v>6236627.745783724</v>
      </c>
      <c r="I394" s="8">
        <f t="shared" si="99"/>
        <v>276500597.23842865</v>
      </c>
      <c r="J394" s="8">
        <f t="shared" si="100"/>
        <v>276610512.1087561</v>
      </c>
      <c r="K394" s="19">
        <f t="shared" si="101"/>
        <v>6238524.2130974475</v>
      </c>
      <c r="L394" s="37">
        <f t="shared" si="102"/>
        <v>0.04317083582282066</v>
      </c>
      <c r="M394" s="52">
        <f t="shared" si="103"/>
        <v>-0.0059927357360720634</v>
      </c>
      <c r="N394" s="56" t="e">
        <f t="shared" si="104"/>
        <v>#VALUE!</v>
      </c>
      <c r="O394" s="55" t="e">
        <f t="shared" si="105"/>
        <v>#VALUE!</v>
      </c>
      <c r="P394" s="55" t="e">
        <f t="shared" si="106"/>
        <v>#VALUE!</v>
      </c>
      <c r="Q394" s="78" t="e">
        <f t="shared" si="107"/>
        <v>#VALUE!</v>
      </c>
      <c r="R394" s="56" t="e">
        <f t="shared" si="108"/>
        <v>#VALUE!</v>
      </c>
      <c r="S394" s="55" t="e">
        <f t="shared" si="109"/>
        <v>#VALUE!</v>
      </c>
      <c r="T394" s="55" t="e">
        <f t="shared" si="110"/>
        <v>#VALUE!</v>
      </c>
      <c r="U394" s="57" t="e">
        <f t="shared" si="111"/>
        <v>#VALUE!</v>
      </c>
    </row>
    <row r="395" spans="1:21" ht="12.75">
      <c r="A395" s="6">
        <v>4317000101</v>
      </c>
      <c r="B395" s="5">
        <v>3474361.798</v>
      </c>
      <c r="C395" s="5">
        <v>5719926.806</v>
      </c>
      <c r="D395" s="5">
        <v>32474298.276</v>
      </c>
      <c r="E395" s="18">
        <v>5718079.179</v>
      </c>
      <c r="F395" s="22">
        <f t="shared" si="96"/>
        <v>37427233.176817425</v>
      </c>
      <c r="G395" s="8">
        <f t="shared" si="97"/>
        <v>37425936.16982744</v>
      </c>
      <c r="H395" s="8">
        <f t="shared" si="98"/>
        <v>43540983.70523614</v>
      </c>
      <c r="I395" s="8">
        <f t="shared" si="99"/>
        <v>32170822.078150846</v>
      </c>
      <c r="J395" s="8">
        <f t="shared" si="100"/>
        <v>32182949.778520644</v>
      </c>
      <c r="K395" s="19">
        <f t="shared" si="101"/>
        <v>43558907.203915425</v>
      </c>
      <c r="L395" s="37">
        <f t="shared" si="102"/>
        <v>0.0287739560008049</v>
      </c>
      <c r="M395" s="52">
        <f t="shared" si="103"/>
        <v>-0.011682529002428055</v>
      </c>
      <c r="N395" s="56" t="e">
        <f t="shared" si="104"/>
        <v>#VALUE!</v>
      </c>
      <c r="O395" s="55" t="e">
        <f t="shared" si="105"/>
        <v>#VALUE!</v>
      </c>
      <c r="P395" s="55" t="e">
        <f t="shared" si="106"/>
        <v>#VALUE!</v>
      </c>
      <c r="Q395" s="78" t="e">
        <f t="shared" si="107"/>
        <v>#VALUE!</v>
      </c>
      <c r="R395" s="56" t="e">
        <f t="shared" si="108"/>
        <v>#VALUE!</v>
      </c>
      <c r="S395" s="55" t="e">
        <f t="shared" si="109"/>
        <v>#VALUE!</v>
      </c>
      <c r="T395" s="55" t="e">
        <f t="shared" si="110"/>
        <v>#VALUE!</v>
      </c>
      <c r="U395" s="57" t="e">
        <f t="shared" si="111"/>
        <v>#VALUE!</v>
      </c>
    </row>
    <row r="396" spans="1:21" ht="12.75">
      <c r="A396" s="6">
        <v>4317000203</v>
      </c>
      <c r="B396" s="5">
        <v>3472817.34</v>
      </c>
      <c r="C396" s="5">
        <v>5726442.15</v>
      </c>
      <c r="D396" s="5">
        <v>32472754.556</v>
      </c>
      <c r="E396" s="18">
        <v>5724591.943</v>
      </c>
      <c r="F396" s="22">
        <f t="shared" si="96"/>
        <v>610160.544680261</v>
      </c>
      <c r="G396" s="8">
        <f t="shared" si="97"/>
        <v>609424.2371924472</v>
      </c>
      <c r="H396" s="8">
        <f t="shared" si="98"/>
        <v>7141.150259544751</v>
      </c>
      <c r="I396" s="8">
        <f t="shared" si="99"/>
        <v>52070970.50082257</v>
      </c>
      <c r="J396" s="8">
        <f t="shared" si="100"/>
        <v>52091726.41717791</v>
      </c>
      <c r="K396" s="19">
        <f t="shared" si="101"/>
        <v>7152.628170760231</v>
      </c>
      <c r="L396" s="37">
        <f t="shared" si="102"/>
        <v>-0.005161166191101074</v>
      </c>
      <c r="M396" s="52">
        <f t="shared" si="103"/>
        <v>-0.0028838124126195908</v>
      </c>
      <c r="N396" s="56" t="e">
        <f t="shared" si="104"/>
        <v>#VALUE!</v>
      </c>
      <c r="O396" s="55" t="e">
        <f t="shared" si="105"/>
        <v>#VALUE!</v>
      </c>
      <c r="P396" s="55" t="e">
        <f t="shared" si="106"/>
        <v>#VALUE!</v>
      </c>
      <c r="Q396" s="78" t="e">
        <f t="shared" si="107"/>
        <v>#VALUE!</v>
      </c>
      <c r="R396" s="56" t="e">
        <f t="shared" si="108"/>
        <v>#VALUE!</v>
      </c>
      <c r="S396" s="55" t="e">
        <f t="shared" si="109"/>
        <v>#VALUE!</v>
      </c>
      <c r="T396" s="55" t="e">
        <f t="shared" si="110"/>
        <v>#VALUE!</v>
      </c>
      <c r="U396" s="57" t="e">
        <f t="shared" si="111"/>
        <v>#VALUE!</v>
      </c>
    </row>
    <row r="397" spans="1:21" ht="12.75">
      <c r="A397" s="6">
        <v>4317001101</v>
      </c>
      <c r="B397" s="5">
        <v>3470003.41</v>
      </c>
      <c r="C397" s="5">
        <v>5718643.11</v>
      </c>
      <c r="D397" s="5">
        <v>32469941.598</v>
      </c>
      <c r="E397" s="18">
        <v>5716796.078</v>
      </c>
      <c r="F397" s="22">
        <f t="shared" si="96"/>
        <v>79053262.90090364</v>
      </c>
      <c r="G397" s="8">
        <f t="shared" si="97"/>
        <v>79050386.32850893</v>
      </c>
      <c r="H397" s="8">
        <f t="shared" si="98"/>
        <v>62125256.872917004</v>
      </c>
      <c r="I397" s="8">
        <f t="shared" si="99"/>
        <v>100590183.2426853</v>
      </c>
      <c r="J397" s="8">
        <f t="shared" si="100"/>
        <v>100628781.94854392</v>
      </c>
      <c r="K397" s="19">
        <f t="shared" si="101"/>
        <v>62151357.2748148</v>
      </c>
      <c r="L397" s="37">
        <f t="shared" si="102"/>
        <v>0.03531587868928909</v>
      </c>
      <c r="M397" s="52">
        <f t="shared" si="103"/>
        <v>-0.03601399250328541</v>
      </c>
      <c r="N397" s="56" t="e">
        <f t="shared" si="104"/>
        <v>#VALUE!</v>
      </c>
      <c r="O397" s="55" t="e">
        <f t="shared" si="105"/>
        <v>#VALUE!</v>
      </c>
      <c r="P397" s="55" t="e">
        <f t="shared" si="106"/>
        <v>#VALUE!</v>
      </c>
      <c r="Q397" s="78" t="e">
        <f t="shared" si="107"/>
        <v>#VALUE!</v>
      </c>
      <c r="R397" s="56" t="e">
        <f t="shared" si="108"/>
        <v>#VALUE!</v>
      </c>
      <c r="S397" s="55" t="e">
        <f t="shared" si="109"/>
        <v>#VALUE!</v>
      </c>
      <c r="T397" s="55" t="e">
        <f t="shared" si="110"/>
        <v>#VALUE!</v>
      </c>
      <c r="U397" s="57" t="e">
        <f t="shared" si="111"/>
        <v>#VALUE!</v>
      </c>
    </row>
    <row r="398" spans="1:21" ht="12.75">
      <c r="A398" s="6">
        <v>4317001206</v>
      </c>
      <c r="B398" s="5">
        <v>3475960.76</v>
      </c>
      <c r="C398" s="5">
        <v>5719087.3</v>
      </c>
      <c r="D398" s="5">
        <v>32475896.609</v>
      </c>
      <c r="E398" s="18">
        <v>5717239.987</v>
      </c>
      <c r="F398" s="22">
        <f t="shared" si="96"/>
        <v>30297281.94212906</v>
      </c>
      <c r="G398" s="8">
        <f t="shared" si="97"/>
        <v>30296163.30518793</v>
      </c>
      <c r="H398" s="8">
        <f t="shared" si="98"/>
        <v>55322478.388556615</v>
      </c>
      <c r="I398" s="8">
        <f t="shared" si="99"/>
        <v>16591653.666982641</v>
      </c>
      <c r="J398" s="8">
        <f t="shared" si="100"/>
        <v>16597800.547442261</v>
      </c>
      <c r="K398" s="19">
        <f t="shared" si="101"/>
        <v>55345017.7257365</v>
      </c>
      <c r="L398" s="37">
        <f t="shared" si="102"/>
        <v>0.010018177330493927</v>
      </c>
      <c r="M398" s="52">
        <f t="shared" si="103"/>
        <v>-0.013619573786854744</v>
      </c>
      <c r="N398" s="56" t="e">
        <f t="shared" si="104"/>
        <v>#VALUE!</v>
      </c>
      <c r="O398" s="55" t="e">
        <f t="shared" si="105"/>
        <v>#VALUE!</v>
      </c>
      <c r="P398" s="55" t="e">
        <f t="shared" si="106"/>
        <v>#VALUE!</v>
      </c>
      <c r="Q398" s="78" t="e">
        <f t="shared" si="107"/>
        <v>#VALUE!</v>
      </c>
      <c r="R398" s="56" t="e">
        <f t="shared" si="108"/>
        <v>#VALUE!</v>
      </c>
      <c r="S398" s="55" t="e">
        <f t="shared" si="109"/>
        <v>#VALUE!</v>
      </c>
      <c r="T398" s="55" t="e">
        <f t="shared" si="110"/>
        <v>#VALUE!</v>
      </c>
      <c r="U398" s="57" t="e">
        <f t="shared" si="111"/>
        <v>#VALUE!</v>
      </c>
    </row>
    <row r="399" spans="1:21" ht="12.75">
      <c r="A399" s="6">
        <v>4317001410</v>
      </c>
      <c r="B399" s="5">
        <v>3470521.96</v>
      </c>
      <c r="C399" s="5">
        <v>5721043.28</v>
      </c>
      <c r="D399" s="5">
        <v>32470459.987</v>
      </c>
      <c r="E399" s="18">
        <v>5719195.278</v>
      </c>
      <c r="F399" s="22">
        <f t="shared" si="96"/>
        <v>52142900.68218188</v>
      </c>
      <c r="G399" s="8">
        <f t="shared" si="97"/>
        <v>52140850.14571701</v>
      </c>
      <c r="H399" s="8">
        <f t="shared" si="98"/>
        <v>30055314.276589245</v>
      </c>
      <c r="I399" s="8">
        <f t="shared" si="99"/>
        <v>90459049.79108354</v>
      </c>
      <c r="J399" s="8">
        <f t="shared" si="100"/>
        <v>90494121.65695274</v>
      </c>
      <c r="K399" s="19">
        <f t="shared" si="101"/>
        <v>30068149.45811253</v>
      </c>
      <c r="L399" s="37">
        <f t="shared" si="102"/>
        <v>0.022969823330640793</v>
      </c>
      <c r="M399" s="52">
        <f t="shared" si="103"/>
        <v>-0.028156179003417492</v>
      </c>
      <c r="N399" s="56" t="e">
        <f t="shared" si="104"/>
        <v>#VALUE!</v>
      </c>
      <c r="O399" s="55" t="e">
        <f t="shared" si="105"/>
        <v>#VALUE!</v>
      </c>
      <c r="P399" s="55" t="e">
        <f t="shared" si="106"/>
        <v>#VALUE!</v>
      </c>
      <c r="Q399" s="78" t="e">
        <f t="shared" si="107"/>
        <v>#VALUE!</v>
      </c>
      <c r="R399" s="56" t="e">
        <f t="shared" si="108"/>
        <v>#VALUE!</v>
      </c>
      <c r="S399" s="55" t="e">
        <f t="shared" si="109"/>
        <v>#VALUE!</v>
      </c>
      <c r="T399" s="55" t="e">
        <f t="shared" si="110"/>
        <v>#VALUE!</v>
      </c>
      <c r="U399" s="57" t="e">
        <f t="shared" si="111"/>
        <v>#VALUE!</v>
      </c>
    </row>
    <row r="400" spans="1:21" ht="12.75">
      <c r="A400" s="6">
        <v>4317001501</v>
      </c>
      <c r="B400" s="5">
        <v>3474776.48</v>
      </c>
      <c r="C400" s="5">
        <v>5721578.62</v>
      </c>
      <c r="D400" s="5">
        <v>32474712.833</v>
      </c>
      <c r="E400" s="18">
        <v>5719730.324</v>
      </c>
      <c r="F400" s="22">
        <f t="shared" si="96"/>
        <v>26008749.74201321</v>
      </c>
      <c r="G400" s="8">
        <f t="shared" si="97"/>
        <v>26007946.96103376</v>
      </c>
      <c r="H400" s="8">
        <f t="shared" si="98"/>
        <v>24473598.035152435</v>
      </c>
      <c r="I400" s="8">
        <f t="shared" si="99"/>
        <v>27639343.542436626</v>
      </c>
      <c r="J400" s="8">
        <f t="shared" si="100"/>
        <v>27649927.448787093</v>
      </c>
      <c r="K400" s="19">
        <f t="shared" si="101"/>
        <v>24483725.395598833</v>
      </c>
      <c r="L400" s="37">
        <f t="shared" si="102"/>
        <v>0.011472757905721664</v>
      </c>
      <c r="M400" s="52">
        <f t="shared" si="103"/>
        <v>-0.005630040541291237</v>
      </c>
      <c r="N400" s="56" t="e">
        <f t="shared" si="104"/>
        <v>#VALUE!</v>
      </c>
      <c r="O400" s="55" t="e">
        <f t="shared" si="105"/>
        <v>#VALUE!</v>
      </c>
      <c r="P400" s="55" t="e">
        <f t="shared" si="106"/>
        <v>#VALUE!</v>
      </c>
      <c r="Q400" s="78" t="e">
        <f t="shared" si="107"/>
        <v>#VALUE!</v>
      </c>
      <c r="R400" s="56" t="e">
        <f t="shared" si="108"/>
        <v>#VALUE!</v>
      </c>
      <c r="S400" s="55" t="e">
        <f t="shared" si="109"/>
        <v>#VALUE!</v>
      </c>
      <c r="T400" s="55" t="e">
        <f t="shared" si="110"/>
        <v>#VALUE!</v>
      </c>
      <c r="U400" s="57" t="e">
        <f t="shared" si="111"/>
        <v>#VALUE!</v>
      </c>
    </row>
    <row r="401" spans="1:21" ht="12.75">
      <c r="A401" s="6">
        <v>4317001602</v>
      </c>
      <c r="B401" s="5">
        <v>3476729.17</v>
      </c>
      <c r="C401" s="5">
        <v>5721593.14</v>
      </c>
      <c r="D401" s="5">
        <v>32476664.743</v>
      </c>
      <c r="E401" s="18">
        <v>5719744.814</v>
      </c>
      <c r="F401" s="22">
        <f t="shared" si="96"/>
        <v>16302517.756672285</v>
      </c>
      <c r="G401" s="8">
        <f t="shared" si="97"/>
        <v>16301933.32518284</v>
      </c>
      <c r="H401" s="8">
        <f t="shared" si="98"/>
        <v>24330293.674088087</v>
      </c>
      <c r="I401" s="8">
        <f t="shared" si="99"/>
        <v>10923113.42649019</v>
      </c>
      <c r="J401" s="8">
        <f t="shared" si="100"/>
        <v>10927188.581922965</v>
      </c>
      <c r="K401" s="19">
        <f t="shared" si="101"/>
        <v>24340243.308729716</v>
      </c>
      <c r="L401" s="37">
        <f t="shared" si="102"/>
        <v>0.014706086367368698</v>
      </c>
      <c r="M401" s="52">
        <f t="shared" si="103"/>
        <v>-0.008240874856710434</v>
      </c>
      <c r="N401" s="56" t="e">
        <f t="shared" si="104"/>
        <v>#VALUE!</v>
      </c>
      <c r="O401" s="55" t="e">
        <f t="shared" si="105"/>
        <v>#VALUE!</v>
      </c>
      <c r="P401" s="55" t="e">
        <f t="shared" si="106"/>
        <v>#VALUE!</v>
      </c>
      <c r="Q401" s="78" t="e">
        <f t="shared" si="107"/>
        <v>#VALUE!</v>
      </c>
      <c r="R401" s="56" t="e">
        <f t="shared" si="108"/>
        <v>#VALUE!</v>
      </c>
      <c r="S401" s="55" t="e">
        <f t="shared" si="109"/>
        <v>#VALUE!</v>
      </c>
      <c r="T401" s="55" t="e">
        <f t="shared" si="110"/>
        <v>#VALUE!</v>
      </c>
      <c r="U401" s="57" t="e">
        <f t="shared" si="111"/>
        <v>#VALUE!</v>
      </c>
    </row>
    <row r="402" spans="1:21" ht="12.75">
      <c r="A402" s="6">
        <v>4317001720</v>
      </c>
      <c r="B402" s="5">
        <v>3469048.8</v>
      </c>
      <c r="C402" s="5">
        <v>5721878.42</v>
      </c>
      <c r="D402" s="5">
        <v>32468987.418</v>
      </c>
      <c r="E402" s="18">
        <v>5720030.099</v>
      </c>
      <c r="F402" s="22">
        <f t="shared" si="96"/>
        <v>51046373.825693354</v>
      </c>
      <c r="G402" s="8">
        <f t="shared" si="97"/>
        <v>51044047.733828016</v>
      </c>
      <c r="H402" s="8">
        <f t="shared" si="98"/>
        <v>21597325.202239465</v>
      </c>
      <c r="I402" s="8">
        <f t="shared" si="99"/>
        <v>120645196.4675394</v>
      </c>
      <c r="J402" s="8">
        <f t="shared" si="100"/>
        <v>120692192.29446435</v>
      </c>
      <c r="K402" s="19">
        <f t="shared" si="101"/>
        <v>21606722.74974631</v>
      </c>
      <c r="L402" s="37">
        <f t="shared" si="102"/>
        <v>0.029609572142362595</v>
      </c>
      <c r="M402" s="52">
        <f t="shared" si="103"/>
        <v>-0.02121066488325596</v>
      </c>
      <c r="N402" s="56" t="e">
        <f t="shared" si="104"/>
        <v>#VALUE!</v>
      </c>
      <c r="O402" s="55" t="e">
        <f t="shared" si="105"/>
        <v>#VALUE!</v>
      </c>
      <c r="P402" s="55" t="e">
        <f t="shared" si="106"/>
        <v>#VALUE!</v>
      </c>
      <c r="Q402" s="78" t="e">
        <f t="shared" si="107"/>
        <v>#VALUE!</v>
      </c>
      <c r="R402" s="56" t="e">
        <f t="shared" si="108"/>
        <v>#VALUE!</v>
      </c>
      <c r="S402" s="55" t="e">
        <f t="shared" si="109"/>
        <v>#VALUE!</v>
      </c>
      <c r="T402" s="55" t="e">
        <f t="shared" si="110"/>
        <v>#VALUE!</v>
      </c>
      <c r="U402" s="57" t="e">
        <f t="shared" si="111"/>
        <v>#VALUE!</v>
      </c>
    </row>
    <row r="403" spans="1:21" ht="12.75">
      <c r="A403" s="6">
        <v>4317001840</v>
      </c>
      <c r="B403" s="5">
        <v>3472113.94</v>
      </c>
      <c r="C403" s="5">
        <v>5722556.89</v>
      </c>
      <c r="D403" s="5">
        <v>32472051.354</v>
      </c>
      <c r="E403" s="18">
        <v>5720708.251</v>
      </c>
      <c r="F403" s="22">
        <f t="shared" si="96"/>
        <v>31432289.982029203</v>
      </c>
      <c r="G403" s="8">
        <f t="shared" si="97"/>
        <v>31430997.53217089</v>
      </c>
      <c r="H403" s="8">
        <f t="shared" si="98"/>
        <v>15752812.263189223</v>
      </c>
      <c r="I403" s="8">
        <f t="shared" si="99"/>
        <v>62715673.38895115</v>
      </c>
      <c r="J403" s="8">
        <f t="shared" si="100"/>
        <v>62740020.467922255</v>
      </c>
      <c r="K403" s="19">
        <f t="shared" si="101"/>
        <v>15759575.730294771</v>
      </c>
      <c r="L403" s="37">
        <f t="shared" si="102"/>
        <v>0.02332809939980507</v>
      </c>
      <c r="M403" s="52">
        <f t="shared" si="103"/>
        <v>-0.01529111061245203</v>
      </c>
      <c r="N403" s="56" t="e">
        <f t="shared" si="104"/>
        <v>#VALUE!</v>
      </c>
      <c r="O403" s="55" t="e">
        <f t="shared" si="105"/>
        <v>#VALUE!</v>
      </c>
      <c r="P403" s="55" t="e">
        <f t="shared" si="106"/>
        <v>#VALUE!</v>
      </c>
      <c r="Q403" s="78" t="e">
        <f t="shared" si="107"/>
        <v>#VALUE!</v>
      </c>
      <c r="R403" s="56" t="e">
        <f t="shared" si="108"/>
        <v>#VALUE!</v>
      </c>
      <c r="S403" s="55" t="e">
        <f t="shared" si="109"/>
        <v>#VALUE!</v>
      </c>
      <c r="T403" s="55" t="e">
        <f t="shared" si="110"/>
        <v>#VALUE!</v>
      </c>
      <c r="U403" s="57" t="e">
        <f t="shared" si="111"/>
        <v>#VALUE!</v>
      </c>
    </row>
    <row r="404" spans="1:21" ht="12.75">
      <c r="A404" s="6">
        <v>4317002002</v>
      </c>
      <c r="B404" s="5">
        <v>3476836.34</v>
      </c>
      <c r="C404" s="5">
        <v>5723203.46</v>
      </c>
      <c r="D404" s="5">
        <v>32476771.895</v>
      </c>
      <c r="E404" s="18">
        <v>5721354.469</v>
      </c>
      <c r="F404" s="22">
        <f t="shared" si="96"/>
        <v>10625286.8172774</v>
      </c>
      <c r="G404" s="8">
        <f t="shared" si="97"/>
        <v>10625000.483951299</v>
      </c>
      <c r="H404" s="8">
        <f t="shared" si="98"/>
        <v>11039586.268555693</v>
      </c>
      <c r="I404" s="8">
        <f t="shared" si="99"/>
        <v>10226259.827983897</v>
      </c>
      <c r="J404" s="8">
        <f t="shared" si="100"/>
        <v>10230145.292771496</v>
      </c>
      <c r="K404" s="19">
        <f t="shared" si="101"/>
        <v>11044078.375557972</v>
      </c>
      <c r="L404" s="37">
        <f t="shared" si="102"/>
        <v>0.012192275375127792</v>
      </c>
      <c r="M404" s="52">
        <f t="shared" si="103"/>
        <v>0.014547638595104218</v>
      </c>
      <c r="N404" s="56" t="e">
        <f t="shared" si="104"/>
        <v>#VALUE!</v>
      </c>
      <c r="O404" s="55" t="e">
        <f t="shared" si="105"/>
        <v>#VALUE!</v>
      </c>
      <c r="P404" s="55" t="e">
        <f t="shared" si="106"/>
        <v>#VALUE!</v>
      </c>
      <c r="Q404" s="78" t="e">
        <f t="shared" si="107"/>
        <v>#VALUE!</v>
      </c>
      <c r="R404" s="56" t="e">
        <f t="shared" si="108"/>
        <v>#VALUE!</v>
      </c>
      <c r="S404" s="55" t="e">
        <f t="shared" si="109"/>
        <v>#VALUE!</v>
      </c>
      <c r="T404" s="55" t="e">
        <f t="shared" si="110"/>
        <v>#VALUE!</v>
      </c>
      <c r="U404" s="57" t="e">
        <f t="shared" si="111"/>
        <v>#VALUE!</v>
      </c>
    </row>
    <row r="405" spans="1:21" ht="12.75">
      <c r="A405" s="6">
        <v>4317002130</v>
      </c>
      <c r="B405" s="5">
        <v>3473887.25</v>
      </c>
      <c r="C405" s="5">
        <v>5723459.77</v>
      </c>
      <c r="D405" s="5">
        <v>32473823.991</v>
      </c>
      <c r="E405" s="18">
        <v>5721610.746</v>
      </c>
      <c r="F405" s="22">
        <f t="shared" si="96"/>
        <v>18846884.58251949</v>
      </c>
      <c r="G405" s="8">
        <f t="shared" si="97"/>
        <v>18846140.83019134</v>
      </c>
      <c r="H405" s="8">
        <f t="shared" si="98"/>
        <v>9402157.564674092</v>
      </c>
      <c r="I405" s="8">
        <f t="shared" si="99"/>
        <v>37777609.93785645</v>
      </c>
      <c r="J405" s="8">
        <f t="shared" si="100"/>
        <v>37792368.928952694</v>
      </c>
      <c r="K405" s="19">
        <f t="shared" si="101"/>
        <v>9406202.003977073</v>
      </c>
      <c r="L405" s="37">
        <f t="shared" si="102"/>
        <v>0.003143519163131714</v>
      </c>
      <c r="M405" s="52">
        <f t="shared" si="103"/>
        <v>-0.013911229558289051</v>
      </c>
      <c r="N405" s="56" t="e">
        <f t="shared" si="104"/>
        <v>#VALUE!</v>
      </c>
      <c r="O405" s="55" t="e">
        <f t="shared" si="105"/>
        <v>#VALUE!</v>
      </c>
      <c r="P405" s="55" t="e">
        <f t="shared" si="106"/>
        <v>#VALUE!</v>
      </c>
      <c r="Q405" s="78" t="e">
        <f t="shared" si="107"/>
        <v>#VALUE!</v>
      </c>
      <c r="R405" s="56" t="e">
        <f t="shared" si="108"/>
        <v>#VALUE!</v>
      </c>
      <c r="S405" s="55" t="e">
        <f t="shared" si="109"/>
        <v>#VALUE!</v>
      </c>
      <c r="T405" s="55" t="e">
        <f t="shared" si="110"/>
        <v>#VALUE!</v>
      </c>
      <c r="U405" s="57" t="e">
        <f t="shared" si="111"/>
        <v>#VALUE!</v>
      </c>
    </row>
    <row r="406" spans="1:21" ht="12.75">
      <c r="A406" s="6">
        <v>4317002301</v>
      </c>
      <c r="B406" s="5">
        <v>3470936.42</v>
      </c>
      <c r="C406" s="5">
        <v>5725312.22</v>
      </c>
      <c r="D406" s="5">
        <v>32470874.345</v>
      </c>
      <c r="E406" s="18">
        <v>5723462.488</v>
      </c>
      <c r="F406" s="22">
        <f t="shared" si="96"/>
        <v>11045657.786333365</v>
      </c>
      <c r="G406" s="8">
        <f t="shared" si="97"/>
        <v>11044455.004993487</v>
      </c>
      <c r="H406" s="8">
        <f t="shared" si="98"/>
        <v>1474276.3355531015</v>
      </c>
      <c r="I406" s="8">
        <f t="shared" si="99"/>
        <v>82747899.75242114</v>
      </c>
      <c r="J406" s="8">
        <f t="shared" si="100"/>
        <v>82780515.55554931</v>
      </c>
      <c r="K406" s="19">
        <f t="shared" si="101"/>
        <v>1475018.0517123295</v>
      </c>
      <c r="L406" s="37">
        <f t="shared" si="102"/>
        <v>0.018720868974924088</v>
      </c>
      <c r="M406" s="52">
        <f t="shared" si="103"/>
        <v>-0.0024428125470876694</v>
      </c>
      <c r="N406" s="56" t="e">
        <f t="shared" si="104"/>
        <v>#VALUE!</v>
      </c>
      <c r="O406" s="55" t="e">
        <f t="shared" si="105"/>
        <v>#VALUE!</v>
      </c>
      <c r="P406" s="55" t="e">
        <f t="shared" si="106"/>
        <v>#VALUE!</v>
      </c>
      <c r="Q406" s="78" t="e">
        <f t="shared" si="107"/>
        <v>#VALUE!</v>
      </c>
      <c r="R406" s="56" t="e">
        <f t="shared" si="108"/>
        <v>#VALUE!</v>
      </c>
      <c r="S406" s="55" t="e">
        <f t="shared" si="109"/>
        <v>#VALUE!</v>
      </c>
      <c r="T406" s="55" t="e">
        <f t="shared" si="110"/>
        <v>#VALUE!</v>
      </c>
      <c r="U406" s="57" t="e">
        <f t="shared" si="111"/>
        <v>#VALUE!</v>
      </c>
    </row>
    <row r="407" spans="1:21" ht="12.75">
      <c r="A407" s="6">
        <v>4317002440</v>
      </c>
      <c r="B407" s="5">
        <v>3466392.28</v>
      </c>
      <c r="C407" s="5">
        <v>5725435.93</v>
      </c>
      <c r="D407" s="5">
        <v>32466331.994</v>
      </c>
      <c r="E407" s="18">
        <v>5723586.213</v>
      </c>
      <c r="F407" s="22">
        <f t="shared" si="96"/>
        <v>14875306.32892981</v>
      </c>
      <c r="G407" s="8">
        <f t="shared" si="97"/>
        <v>14872631.68660325</v>
      </c>
      <c r="H407" s="8">
        <f t="shared" si="98"/>
        <v>1189147.3047035825</v>
      </c>
      <c r="I407" s="8">
        <f t="shared" si="99"/>
        <v>186045035.27905515</v>
      </c>
      <c r="J407" s="8">
        <f t="shared" si="100"/>
        <v>186118347.34883085</v>
      </c>
      <c r="K407" s="19">
        <f t="shared" si="101"/>
        <v>1189829.8311244273</v>
      </c>
      <c r="L407" s="37">
        <f t="shared" si="102"/>
        <v>0.03951287642121315</v>
      </c>
      <c r="M407" s="52">
        <f t="shared" si="103"/>
        <v>-0.004221972078084946</v>
      </c>
      <c r="N407" s="56" t="e">
        <f t="shared" si="104"/>
        <v>#VALUE!</v>
      </c>
      <c r="O407" s="55" t="e">
        <f t="shared" si="105"/>
        <v>#VALUE!</v>
      </c>
      <c r="P407" s="55" t="e">
        <f t="shared" si="106"/>
        <v>#VALUE!</v>
      </c>
      <c r="Q407" s="78" t="e">
        <f t="shared" si="107"/>
        <v>#VALUE!</v>
      </c>
      <c r="R407" s="56" t="e">
        <f t="shared" si="108"/>
        <v>#VALUE!</v>
      </c>
      <c r="S407" s="55" t="e">
        <f t="shared" si="109"/>
        <v>#VALUE!</v>
      </c>
      <c r="T407" s="55" t="e">
        <f t="shared" si="110"/>
        <v>#VALUE!</v>
      </c>
      <c r="U407" s="57" t="e">
        <f t="shared" si="111"/>
        <v>#VALUE!</v>
      </c>
    </row>
    <row r="408" spans="1:21" ht="12.75">
      <c r="A408" s="6">
        <v>4317002530</v>
      </c>
      <c r="B408" s="5">
        <v>3475495.48</v>
      </c>
      <c r="C408" s="5">
        <v>5726349.73</v>
      </c>
      <c r="D408" s="5">
        <v>32475431.632</v>
      </c>
      <c r="E408" s="18">
        <v>5724499.492</v>
      </c>
      <c r="F408" s="22">
        <f t="shared" si="96"/>
        <v>803108.1218220997</v>
      </c>
      <c r="G408" s="8">
        <f t="shared" si="97"/>
        <v>802953.4588088049</v>
      </c>
      <c r="H408" s="8">
        <f t="shared" si="98"/>
        <v>31308.063092984426</v>
      </c>
      <c r="I408" s="8">
        <f t="shared" si="99"/>
        <v>20597200.226001814</v>
      </c>
      <c r="J408" s="8">
        <f t="shared" si="100"/>
        <v>20605424.531303275</v>
      </c>
      <c r="K408" s="19">
        <f t="shared" si="101"/>
        <v>31326.597057977902</v>
      </c>
      <c r="L408" s="37">
        <f t="shared" si="102"/>
        <v>-0.008050531148910522</v>
      </c>
      <c r="M408" s="52">
        <f t="shared" si="103"/>
        <v>0.028087321668863297</v>
      </c>
      <c r="N408" s="56" t="e">
        <f t="shared" si="104"/>
        <v>#VALUE!</v>
      </c>
      <c r="O408" s="55" t="e">
        <f t="shared" si="105"/>
        <v>#VALUE!</v>
      </c>
      <c r="P408" s="55" t="e">
        <f t="shared" si="106"/>
        <v>#VALUE!</v>
      </c>
      <c r="Q408" s="78" t="e">
        <f t="shared" si="107"/>
        <v>#VALUE!</v>
      </c>
      <c r="R408" s="56" t="e">
        <f t="shared" si="108"/>
        <v>#VALUE!</v>
      </c>
      <c r="S408" s="55" t="e">
        <f t="shared" si="109"/>
        <v>#VALUE!</v>
      </c>
      <c r="T408" s="55" t="e">
        <f t="shared" si="110"/>
        <v>#VALUE!</v>
      </c>
      <c r="U408" s="57" t="e">
        <f t="shared" si="111"/>
        <v>#VALUE!</v>
      </c>
    </row>
    <row r="409" spans="1:21" ht="12.75">
      <c r="A409" s="6">
        <v>4317002640</v>
      </c>
      <c r="B409" s="5">
        <v>3468690.09</v>
      </c>
      <c r="C409" s="5">
        <v>5726924.44</v>
      </c>
      <c r="D409" s="5">
        <v>32468628.92</v>
      </c>
      <c r="E409" s="18">
        <v>5725074.082</v>
      </c>
      <c r="F409" s="22">
        <f t="shared" si="96"/>
        <v>-4510195.890248789</v>
      </c>
      <c r="G409" s="8">
        <f t="shared" si="97"/>
        <v>-4511808.159936827</v>
      </c>
      <c r="H409" s="8">
        <f t="shared" si="98"/>
        <v>158172.56470881237</v>
      </c>
      <c r="I409" s="8">
        <f t="shared" si="99"/>
        <v>128651505.7652366</v>
      </c>
      <c r="J409" s="8">
        <f t="shared" si="100"/>
        <v>128702441.157572</v>
      </c>
      <c r="K409" s="19">
        <f t="shared" si="101"/>
        <v>158178.6435381245</v>
      </c>
      <c r="L409" s="37">
        <f t="shared" si="102"/>
        <v>0.029679786413908005</v>
      </c>
      <c r="M409" s="52">
        <f t="shared" si="103"/>
        <v>0.01293092593550682</v>
      </c>
      <c r="N409" s="56" t="e">
        <f t="shared" si="104"/>
        <v>#VALUE!</v>
      </c>
      <c r="O409" s="55" t="e">
        <f t="shared" si="105"/>
        <v>#VALUE!</v>
      </c>
      <c r="P409" s="55" t="e">
        <f t="shared" si="106"/>
        <v>#VALUE!</v>
      </c>
      <c r="Q409" s="78" t="e">
        <f t="shared" si="107"/>
        <v>#VALUE!</v>
      </c>
      <c r="R409" s="56" t="e">
        <f t="shared" si="108"/>
        <v>#VALUE!</v>
      </c>
      <c r="S409" s="55" t="e">
        <f t="shared" si="109"/>
        <v>#VALUE!</v>
      </c>
      <c r="T409" s="55" t="e">
        <f t="shared" si="110"/>
        <v>#VALUE!</v>
      </c>
      <c r="U409" s="57" t="e">
        <f t="shared" si="111"/>
        <v>#VALUE!</v>
      </c>
    </row>
    <row r="410" spans="1:21" ht="12.75">
      <c r="A410" s="6">
        <v>4317002706</v>
      </c>
      <c r="B410" s="5">
        <v>3470032.49</v>
      </c>
      <c r="C410" s="5">
        <v>5727797.54</v>
      </c>
      <c r="D410" s="5">
        <v>32469970.807</v>
      </c>
      <c r="E410" s="18">
        <v>5725946.825</v>
      </c>
      <c r="F410" s="22">
        <f t="shared" si="96"/>
        <v>-12706049.47889316</v>
      </c>
      <c r="G410" s="8">
        <f t="shared" si="97"/>
        <v>-12707379.550396303</v>
      </c>
      <c r="H410" s="8">
        <f t="shared" si="98"/>
        <v>1614502.203761486</v>
      </c>
      <c r="I410" s="8">
        <f t="shared" si="99"/>
        <v>100006424.8523401</v>
      </c>
      <c r="J410" s="8">
        <f t="shared" si="100"/>
        <v>100046201.96235102</v>
      </c>
      <c r="K410" s="19">
        <f t="shared" si="101"/>
        <v>1614975.3089207876</v>
      </c>
      <c r="L410" s="37">
        <f t="shared" si="102"/>
        <v>0.020543046295642853</v>
      </c>
      <c r="M410" s="52">
        <f t="shared" si="103"/>
        <v>0.004081590101122856</v>
      </c>
      <c r="N410" s="56" t="e">
        <f t="shared" si="104"/>
        <v>#VALUE!</v>
      </c>
      <c r="O410" s="55" t="e">
        <f t="shared" si="105"/>
        <v>#VALUE!</v>
      </c>
      <c r="P410" s="55" t="e">
        <f t="shared" si="106"/>
        <v>#VALUE!</v>
      </c>
      <c r="Q410" s="78" t="e">
        <f t="shared" si="107"/>
        <v>#VALUE!</v>
      </c>
      <c r="R410" s="56" t="e">
        <f t="shared" si="108"/>
        <v>#VALUE!</v>
      </c>
      <c r="S410" s="55" t="e">
        <f t="shared" si="109"/>
        <v>#VALUE!</v>
      </c>
      <c r="T410" s="55" t="e">
        <f t="shared" si="110"/>
        <v>#VALUE!</v>
      </c>
      <c r="U410" s="57" t="e">
        <f t="shared" si="111"/>
        <v>#VALUE!</v>
      </c>
    </row>
    <row r="411" spans="1:21" ht="12.75">
      <c r="A411" s="6">
        <v>4317002840</v>
      </c>
      <c r="B411" s="5">
        <v>3472083.52</v>
      </c>
      <c r="C411" s="5">
        <v>5728613.19</v>
      </c>
      <c r="D411" s="5">
        <v>32472021.026</v>
      </c>
      <c r="E411" s="18">
        <v>5726762.097</v>
      </c>
      <c r="F411" s="22">
        <f t="shared" si="96"/>
        <v>-16583475.97025731</v>
      </c>
      <c r="G411" s="8">
        <f t="shared" si="97"/>
        <v>-16584115.570463013</v>
      </c>
      <c r="H411" s="8">
        <f t="shared" si="98"/>
        <v>4351778.214543482</v>
      </c>
      <c r="I411" s="8">
        <f t="shared" si="99"/>
        <v>63197678.85496304</v>
      </c>
      <c r="J411" s="8">
        <f t="shared" si="100"/>
        <v>63222850.95646051</v>
      </c>
      <c r="K411" s="19">
        <f t="shared" si="101"/>
        <v>4353343.657852432</v>
      </c>
      <c r="L411" s="37">
        <f t="shared" si="102"/>
        <v>0.02665628492832184</v>
      </c>
      <c r="M411" s="52">
        <f t="shared" si="103"/>
        <v>0.029353519901633263</v>
      </c>
      <c r="N411" s="56" t="e">
        <f t="shared" si="104"/>
        <v>#VALUE!</v>
      </c>
      <c r="O411" s="55" t="e">
        <f t="shared" si="105"/>
        <v>#VALUE!</v>
      </c>
      <c r="P411" s="55" t="e">
        <f t="shared" si="106"/>
        <v>#VALUE!</v>
      </c>
      <c r="Q411" s="78" t="e">
        <f t="shared" si="107"/>
        <v>#VALUE!</v>
      </c>
      <c r="R411" s="56" t="e">
        <f t="shared" si="108"/>
        <v>#VALUE!</v>
      </c>
      <c r="S411" s="55" t="e">
        <f t="shared" si="109"/>
        <v>#VALUE!</v>
      </c>
      <c r="T411" s="55" t="e">
        <f t="shared" si="110"/>
        <v>#VALUE!</v>
      </c>
      <c r="U411" s="57" t="e">
        <f t="shared" si="111"/>
        <v>#VALUE!</v>
      </c>
    </row>
    <row r="412" spans="1:21" ht="12.75">
      <c r="A412" s="6">
        <v>4317002930</v>
      </c>
      <c r="B412" s="5">
        <v>3475037.3</v>
      </c>
      <c r="C412" s="5">
        <v>5728936.32</v>
      </c>
      <c r="D412" s="5">
        <v>32474973.684</v>
      </c>
      <c r="E412" s="18">
        <v>5727085.032</v>
      </c>
      <c r="F412" s="22">
        <f t="shared" si="96"/>
        <v>-12037034.826490512</v>
      </c>
      <c r="G412" s="8">
        <f t="shared" si="97"/>
        <v>-12037235.48394899</v>
      </c>
      <c r="H412" s="8">
        <f t="shared" si="98"/>
        <v>5803878.927175971</v>
      </c>
      <c r="I412" s="8">
        <f t="shared" si="99"/>
        <v>24964790.712038968</v>
      </c>
      <c r="J412" s="8">
        <f t="shared" si="100"/>
        <v>24975004.56436244</v>
      </c>
      <c r="K412" s="19">
        <f t="shared" si="101"/>
        <v>5806156.681230653</v>
      </c>
      <c r="L412" s="37">
        <f t="shared" si="102"/>
        <v>-0.022198569029569626</v>
      </c>
      <c r="M412" s="52">
        <f t="shared" si="103"/>
        <v>0.05519147776067257</v>
      </c>
      <c r="N412" s="56" t="e">
        <f t="shared" si="104"/>
        <v>#VALUE!</v>
      </c>
      <c r="O412" s="55" t="e">
        <f t="shared" si="105"/>
        <v>#VALUE!</v>
      </c>
      <c r="P412" s="55" t="e">
        <f t="shared" si="106"/>
        <v>#VALUE!</v>
      </c>
      <c r="Q412" s="78" t="e">
        <f t="shared" si="107"/>
        <v>#VALUE!</v>
      </c>
      <c r="R412" s="56" t="e">
        <f t="shared" si="108"/>
        <v>#VALUE!</v>
      </c>
      <c r="S412" s="55" t="e">
        <f t="shared" si="109"/>
        <v>#VALUE!</v>
      </c>
      <c r="T412" s="55" t="e">
        <f t="shared" si="110"/>
        <v>#VALUE!</v>
      </c>
      <c r="U412" s="57" t="e">
        <f t="shared" si="111"/>
        <v>#VALUE!</v>
      </c>
    </row>
    <row r="413" spans="1:21" ht="12.75">
      <c r="A413" s="6">
        <v>4317005130</v>
      </c>
      <c r="B413" s="5">
        <v>3475105.45</v>
      </c>
      <c r="C413" s="5">
        <v>5722838.93</v>
      </c>
      <c r="D413" s="5">
        <v>32475041.691</v>
      </c>
      <c r="E413" s="18">
        <v>5720990.123</v>
      </c>
      <c r="F413" s="22">
        <f t="shared" si="96"/>
        <v>18171413.117716555</v>
      </c>
      <c r="G413" s="8">
        <f t="shared" si="97"/>
        <v>18170852.767287765</v>
      </c>
      <c r="H413" s="8">
        <f t="shared" si="98"/>
        <v>13594155.371854106</v>
      </c>
      <c r="I413" s="8">
        <f t="shared" si="99"/>
        <v>24289120.08900737</v>
      </c>
      <c r="J413" s="8">
        <f t="shared" si="100"/>
        <v>24298489.759845503</v>
      </c>
      <c r="K413" s="19">
        <f t="shared" si="101"/>
        <v>13599818.77372662</v>
      </c>
      <c r="L413" s="37">
        <f t="shared" si="102"/>
        <v>0.009896010160446167</v>
      </c>
      <c r="M413" s="52">
        <f t="shared" si="103"/>
        <v>-0.0006221113726496696</v>
      </c>
      <c r="N413" s="56" t="e">
        <f t="shared" si="104"/>
        <v>#VALUE!</v>
      </c>
      <c r="O413" s="55" t="e">
        <f t="shared" si="105"/>
        <v>#VALUE!</v>
      </c>
      <c r="P413" s="55" t="e">
        <f t="shared" si="106"/>
        <v>#VALUE!</v>
      </c>
      <c r="Q413" s="78" t="e">
        <f t="shared" si="107"/>
        <v>#VALUE!</v>
      </c>
      <c r="R413" s="56" t="e">
        <f t="shared" si="108"/>
        <v>#VALUE!</v>
      </c>
      <c r="S413" s="55" t="e">
        <f t="shared" si="109"/>
        <v>#VALUE!</v>
      </c>
      <c r="T413" s="55" t="e">
        <f t="shared" si="110"/>
        <v>#VALUE!</v>
      </c>
      <c r="U413" s="57" t="e">
        <f t="shared" si="111"/>
        <v>#VALUE!</v>
      </c>
    </row>
    <row r="414" spans="1:21" ht="12.75">
      <c r="A414" s="6">
        <v>4317005210</v>
      </c>
      <c r="B414" s="5">
        <v>3474885.189</v>
      </c>
      <c r="C414" s="5">
        <v>5723668.006</v>
      </c>
      <c r="D414" s="5">
        <v>32474821.528</v>
      </c>
      <c r="E414" s="18">
        <v>5721818.875</v>
      </c>
      <c r="F414" s="22">
        <f t="shared" si="96"/>
        <v>14715567.135840578</v>
      </c>
      <c r="G414" s="8">
        <f t="shared" si="97"/>
        <v>14715041.253956882</v>
      </c>
      <c r="H414" s="8">
        <f t="shared" si="98"/>
        <v>8168800.14512436</v>
      </c>
      <c r="I414" s="8">
        <f t="shared" si="99"/>
        <v>26508198.711228188</v>
      </c>
      <c r="J414" s="8">
        <f t="shared" si="100"/>
        <v>26518491.71437733</v>
      </c>
      <c r="K414" s="19">
        <f t="shared" si="101"/>
        <v>8172264.097604254</v>
      </c>
      <c r="L414" s="37">
        <f t="shared" si="102"/>
        <v>0.010929793119430542</v>
      </c>
      <c r="M414" s="52">
        <f t="shared" si="103"/>
        <v>-0.0034807929769158363</v>
      </c>
      <c r="N414" s="56" t="e">
        <f t="shared" si="104"/>
        <v>#VALUE!</v>
      </c>
      <c r="O414" s="55" t="e">
        <f t="shared" si="105"/>
        <v>#VALUE!</v>
      </c>
      <c r="P414" s="55" t="e">
        <f t="shared" si="106"/>
        <v>#VALUE!</v>
      </c>
      <c r="Q414" s="78" t="e">
        <f t="shared" si="107"/>
        <v>#VALUE!</v>
      </c>
      <c r="R414" s="56" t="e">
        <f t="shared" si="108"/>
        <v>#VALUE!</v>
      </c>
      <c r="S414" s="55" t="e">
        <f t="shared" si="109"/>
        <v>#VALUE!</v>
      </c>
      <c r="T414" s="55" t="e">
        <f t="shared" si="110"/>
        <v>#VALUE!</v>
      </c>
      <c r="U414" s="57" t="e">
        <f t="shared" si="111"/>
        <v>#VALUE!</v>
      </c>
    </row>
    <row r="415" spans="1:21" ht="12.75">
      <c r="A415" s="6">
        <v>4317005320</v>
      </c>
      <c r="B415" s="5">
        <v>3475974.32</v>
      </c>
      <c r="C415" s="5">
        <v>5724514.09</v>
      </c>
      <c r="D415" s="5">
        <v>32475910.233</v>
      </c>
      <c r="E415" s="18">
        <v>5722664.593</v>
      </c>
      <c r="F415" s="22">
        <f t="shared" si="96"/>
        <v>8169091.1105462145</v>
      </c>
      <c r="G415" s="8">
        <f t="shared" si="97"/>
        <v>8168822.553345855</v>
      </c>
      <c r="H415" s="8">
        <f t="shared" si="98"/>
        <v>4048990.330164135</v>
      </c>
      <c r="I415" s="8">
        <f t="shared" si="99"/>
        <v>16481110.16888053</v>
      </c>
      <c r="J415" s="8">
        <f t="shared" si="100"/>
        <v>16487496.460815543</v>
      </c>
      <c r="K415" s="19">
        <f t="shared" si="101"/>
        <v>4050692.4456373453</v>
      </c>
      <c r="L415" s="37">
        <f t="shared" si="102"/>
        <v>0.015196353197097778</v>
      </c>
      <c r="M415" s="52">
        <f t="shared" si="103"/>
        <v>0.010899772867560387</v>
      </c>
      <c r="N415" s="56" t="e">
        <f t="shared" si="104"/>
        <v>#VALUE!</v>
      </c>
      <c r="O415" s="55" t="e">
        <f t="shared" si="105"/>
        <v>#VALUE!</v>
      </c>
      <c r="P415" s="55" t="e">
        <f t="shared" si="106"/>
        <v>#VALUE!</v>
      </c>
      <c r="Q415" s="78" t="e">
        <f t="shared" si="107"/>
        <v>#VALUE!</v>
      </c>
      <c r="R415" s="56" t="e">
        <f t="shared" si="108"/>
        <v>#VALUE!</v>
      </c>
      <c r="S415" s="55" t="e">
        <f t="shared" si="109"/>
        <v>#VALUE!</v>
      </c>
      <c r="T415" s="55" t="e">
        <f t="shared" si="110"/>
        <v>#VALUE!</v>
      </c>
      <c r="U415" s="57" t="e">
        <f t="shared" si="111"/>
        <v>#VALUE!</v>
      </c>
    </row>
    <row r="416" spans="1:21" ht="12.75">
      <c r="A416" s="6">
        <v>4317005410</v>
      </c>
      <c r="B416" s="5">
        <v>3473567.417</v>
      </c>
      <c r="C416" s="5">
        <v>5724607.83</v>
      </c>
      <c r="D416" s="5">
        <v>32473504.296</v>
      </c>
      <c r="E416" s="18">
        <v>5722758.339</v>
      </c>
      <c r="F416" s="22">
        <f t="shared" si="96"/>
        <v>12405345.342269873</v>
      </c>
      <c r="G416" s="8">
        <f t="shared" si="97"/>
        <v>12404708.64244378</v>
      </c>
      <c r="H416" s="8">
        <f t="shared" si="98"/>
        <v>3680516.8072271473</v>
      </c>
      <c r="I416" s="8">
        <f t="shared" si="99"/>
        <v>41810621.34469357</v>
      </c>
      <c r="J416" s="8">
        <f t="shared" si="100"/>
        <v>41827040.687264435</v>
      </c>
      <c r="K416" s="19">
        <f t="shared" si="101"/>
        <v>3682151.1586697344</v>
      </c>
      <c r="L416" s="37">
        <f t="shared" si="102"/>
        <v>0.008179932832717896</v>
      </c>
      <c r="M416" s="52">
        <f t="shared" si="103"/>
        <v>0.0006761439144611359</v>
      </c>
      <c r="N416" s="56" t="e">
        <f t="shared" si="104"/>
        <v>#VALUE!</v>
      </c>
      <c r="O416" s="55" t="e">
        <f t="shared" si="105"/>
        <v>#VALUE!</v>
      </c>
      <c r="P416" s="55" t="e">
        <f t="shared" si="106"/>
        <v>#VALUE!</v>
      </c>
      <c r="Q416" s="78" t="e">
        <f t="shared" si="107"/>
        <v>#VALUE!</v>
      </c>
      <c r="R416" s="56" t="e">
        <f t="shared" si="108"/>
        <v>#VALUE!</v>
      </c>
      <c r="S416" s="55" t="e">
        <f t="shared" si="109"/>
        <v>#VALUE!</v>
      </c>
      <c r="T416" s="55" t="e">
        <f t="shared" si="110"/>
        <v>#VALUE!</v>
      </c>
      <c r="U416" s="57" t="e">
        <f t="shared" si="111"/>
        <v>#VALUE!</v>
      </c>
    </row>
    <row r="417" spans="1:21" ht="12.75">
      <c r="A417" s="6">
        <v>4317005505</v>
      </c>
      <c r="B417" s="5">
        <v>3472398.097</v>
      </c>
      <c r="C417" s="5">
        <v>5724661.414</v>
      </c>
      <c r="D417" s="5">
        <v>32472335.434</v>
      </c>
      <c r="E417" s="18">
        <v>5722811.919</v>
      </c>
      <c r="F417" s="22">
        <f t="shared" si="96"/>
        <v>14239222.195327275</v>
      </c>
      <c r="G417" s="8">
        <f t="shared" si="97"/>
        <v>14238338.387093646</v>
      </c>
      <c r="H417" s="8">
        <f t="shared" si="98"/>
        <v>3477797.204120662</v>
      </c>
      <c r="I417" s="8">
        <f t="shared" si="99"/>
        <v>58296344.521142475</v>
      </c>
      <c r="J417" s="8">
        <f t="shared" si="100"/>
        <v>58319230.13437452</v>
      </c>
      <c r="K417" s="19">
        <f t="shared" si="101"/>
        <v>3479378.455993758</v>
      </c>
      <c r="L417" s="37">
        <f t="shared" si="102"/>
        <v>0.016183219850063324</v>
      </c>
      <c r="M417" s="52">
        <f t="shared" si="103"/>
        <v>-0.0005761664360761642</v>
      </c>
      <c r="N417" s="56" t="e">
        <f t="shared" si="104"/>
        <v>#VALUE!</v>
      </c>
      <c r="O417" s="55" t="e">
        <f t="shared" si="105"/>
        <v>#VALUE!</v>
      </c>
      <c r="P417" s="55" t="e">
        <f t="shared" si="106"/>
        <v>#VALUE!</v>
      </c>
      <c r="Q417" s="78" t="e">
        <f t="shared" si="107"/>
        <v>#VALUE!</v>
      </c>
      <c r="R417" s="56" t="e">
        <f t="shared" si="108"/>
        <v>#VALUE!</v>
      </c>
      <c r="S417" s="55" t="e">
        <f t="shared" si="109"/>
        <v>#VALUE!</v>
      </c>
      <c r="T417" s="55" t="e">
        <f t="shared" si="110"/>
        <v>#VALUE!</v>
      </c>
      <c r="U417" s="57" t="e">
        <f t="shared" si="111"/>
        <v>#VALUE!</v>
      </c>
    </row>
    <row r="418" spans="1:21" ht="12.75">
      <c r="A418" s="6">
        <v>4317005600</v>
      </c>
      <c r="B418" s="5">
        <v>3475088.882</v>
      </c>
      <c r="C418" s="5">
        <v>5724935.399</v>
      </c>
      <c r="D418" s="5">
        <v>32475025.162</v>
      </c>
      <c r="E418" s="18">
        <v>5723085.748</v>
      </c>
      <c r="F418" s="22">
        <f t="shared" si="96"/>
        <v>7867471.9564297795</v>
      </c>
      <c r="G418" s="8">
        <f t="shared" si="97"/>
        <v>7867137.626158933</v>
      </c>
      <c r="H418" s="8">
        <f t="shared" si="98"/>
        <v>2531212.003459738</v>
      </c>
      <c r="I418" s="8">
        <f t="shared" si="99"/>
        <v>24452509.140514378</v>
      </c>
      <c r="J418" s="8">
        <f t="shared" si="100"/>
        <v>24462103.194480874</v>
      </c>
      <c r="K418" s="19">
        <f t="shared" si="101"/>
        <v>2532312.7473736177</v>
      </c>
      <c r="L418" s="37">
        <f t="shared" si="102"/>
        <v>0.006297510117292404</v>
      </c>
      <c r="M418" s="52">
        <f t="shared" si="103"/>
        <v>0.009430370293557644</v>
      </c>
      <c r="N418" s="56" t="e">
        <f t="shared" si="104"/>
        <v>#VALUE!</v>
      </c>
      <c r="O418" s="55" t="e">
        <f t="shared" si="105"/>
        <v>#VALUE!</v>
      </c>
      <c r="P418" s="55" t="e">
        <f t="shared" si="106"/>
        <v>#VALUE!</v>
      </c>
      <c r="Q418" s="78" t="e">
        <f t="shared" si="107"/>
        <v>#VALUE!</v>
      </c>
      <c r="R418" s="56" t="e">
        <f t="shared" si="108"/>
        <v>#VALUE!</v>
      </c>
      <c r="S418" s="55" t="e">
        <f t="shared" si="109"/>
        <v>#VALUE!</v>
      </c>
      <c r="T418" s="55" t="e">
        <f t="shared" si="110"/>
        <v>#VALUE!</v>
      </c>
      <c r="U418" s="57" t="e">
        <f t="shared" si="111"/>
        <v>#VALUE!</v>
      </c>
    </row>
    <row r="419" spans="1:21" ht="12.75">
      <c r="A419" s="6">
        <v>4317005710</v>
      </c>
      <c r="B419" s="5">
        <v>3474126.801</v>
      </c>
      <c r="C419" s="5">
        <v>5726256.223</v>
      </c>
      <c r="D419" s="5">
        <v>32474063.481</v>
      </c>
      <c r="E419" s="18">
        <v>5724406.036</v>
      </c>
      <c r="F419" s="22">
        <f t="shared" si="96"/>
        <v>1597482.0214275972</v>
      </c>
      <c r="G419" s="8">
        <f t="shared" si="97"/>
        <v>1597194.9676991943</v>
      </c>
      <c r="H419" s="8">
        <f t="shared" si="98"/>
        <v>73128.24351161547</v>
      </c>
      <c r="I419" s="8">
        <f t="shared" si="99"/>
        <v>34890626.70032302</v>
      </c>
      <c r="J419" s="8">
        <f t="shared" si="100"/>
        <v>34904450.191253684</v>
      </c>
      <c r="K419" s="19">
        <f t="shared" si="101"/>
        <v>73170.36463699138</v>
      </c>
      <c r="L419" s="37">
        <f t="shared" si="102"/>
        <v>0.007255479693412781</v>
      </c>
      <c r="M419" s="52">
        <f t="shared" si="103"/>
        <v>0.03310137242078781</v>
      </c>
      <c r="N419" s="56" t="e">
        <f t="shared" si="104"/>
        <v>#VALUE!</v>
      </c>
      <c r="O419" s="55" t="e">
        <f t="shared" si="105"/>
        <v>#VALUE!</v>
      </c>
      <c r="P419" s="55" t="e">
        <f t="shared" si="106"/>
        <v>#VALUE!</v>
      </c>
      <c r="Q419" s="78" t="e">
        <f t="shared" si="107"/>
        <v>#VALUE!</v>
      </c>
      <c r="R419" s="56" t="e">
        <f t="shared" si="108"/>
        <v>#VALUE!</v>
      </c>
      <c r="S419" s="55" t="e">
        <f t="shared" si="109"/>
        <v>#VALUE!</v>
      </c>
      <c r="T419" s="55" t="e">
        <f t="shared" si="110"/>
        <v>#VALUE!</v>
      </c>
      <c r="U419" s="57" t="e">
        <f t="shared" si="111"/>
        <v>#VALUE!</v>
      </c>
    </row>
    <row r="420" spans="1:21" ht="12.75">
      <c r="A420" s="6">
        <v>4317005803</v>
      </c>
      <c r="B420" s="5">
        <v>3473157.89</v>
      </c>
      <c r="C420" s="5">
        <v>5726703.44</v>
      </c>
      <c r="D420" s="5">
        <v>32473094.961</v>
      </c>
      <c r="E420" s="18">
        <v>5724853.093</v>
      </c>
      <c r="F420" s="22">
        <f t="shared" si="96"/>
        <v>-1214782.840596204</v>
      </c>
      <c r="G420" s="8">
        <f t="shared" si="97"/>
        <v>-1215235.9546036627</v>
      </c>
      <c r="H420" s="8">
        <f t="shared" si="98"/>
        <v>31228.06608638462</v>
      </c>
      <c r="I420" s="8">
        <f t="shared" si="99"/>
        <v>47273109.415242285</v>
      </c>
      <c r="J420" s="8">
        <f t="shared" si="100"/>
        <v>47291888.8285403</v>
      </c>
      <c r="K420" s="19">
        <f t="shared" si="101"/>
        <v>31228.82319706644</v>
      </c>
      <c r="L420" s="37">
        <f t="shared" si="102"/>
        <v>0.007926169782876968</v>
      </c>
      <c r="M420" s="52">
        <f t="shared" si="103"/>
        <v>0.028470364399254322</v>
      </c>
      <c r="N420" s="56" t="e">
        <f t="shared" si="104"/>
        <v>#VALUE!</v>
      </c>
      <c r="O420" s="55" t="e">
        <f t="shared" si="105"/>
        <v>#VALUE!</v>
      </c>
      <c r="P420" s="55" t="e">
        <f t="shared" si="106"/>
        <v>#VALUE!</v>
      </c>
      <c r="Q420" s="78" t="e">
        <f t="shared" si="107"/>
        <v>#VALUE!</v>
      </c>
      <c r="R420" s="56" t="e">
        <f t="shared" si="108"/>
        <v>#VALUE!</v>
      </c>
      <c r="S420" s="55" t="e">
        <f t="shared" si="109"/>
        <v>#VALUE!</v>
      </c>
      <c r="T420" s="55" t="e">
        <f t="shared" si="110"/>
        <v>#VALUE!</v>
      </c>
      <c r="U420" s="57" t="e">
        <f t="shared" si="111"/>
        <v>#VALUE!</v>
      </c>
    </row>
    <row r="421" spans="1:21" ht="12.75">
      <c r="A421" s="6">
        <v>4317005910</v>
      </c>
      <c r="B421" s="5">
        <v>3472484.735</v>
      </c>
      <c r="C421" s="5">
        <v>5725441.587</v>
      </c>
      <c r="D421" s="5">
        <v>32472422.051</v>
      </c>
      <c r="E421" s="18">
        <v>5723591.77</v>
      </c>
      <c r="F421" s="22">
        <f t="shared" si="96"/>
        <v>8189619.610555579</v>
      </c>
      <c r="G421" s="8">
        <f t="shared" si="97"/>
        <v>8188879.563191906</v>
      </c>
      <c r="H421" s="8">
        <f t="shared" si="98"/>
        <v>1176950.1252483148</v>
      </c>
      <c r="I421" s="8">
        <f t="shared" si="99"/>
        <v>56981011.53185655</v>
      </c>
      <c r="J421" s="8">
        <f t="shared" si="100"/>
        <v>57003478.95761621</v>
      </c>
      <c r="K421" s="19">
        <f t="shared" si="101"/>
        <v>1177520.5983727272</v>
      </c>
      <c r="L421" s="37">
        <f t="shared" si="102"/>
        <v>0.013431314378976822</v>
      </c>
      <c r="M421" s="52">
        <f t="shared" si="103"/>
        <v>0.009806094691157341</v>
      </c>
      <c r="N421" s="56" t="e">
        <f t="shared" si="104"/>
        <v>#VALUE!</v>
      </c>
      <c r="O421" s="55" t="e">
        <f t="shared" si="105"/>
        <v>#VALUE!</v>
      </c>
      <c r="P421" s="55" t="e">
        <f t="shared" si="106"/>
        <v>#VALUE!</v>
      </c>
      <c r="Q421" s="78" t="e">
        <f t="shared" si="107"/>
        <v>#VALUE!</v>
      </c>
      <c r="R421" s="56" t="e">
        <f t="shared" si="108"/>
        <v>#VALUE!</v>
      </c>
      <c r="S421" s="55" t="e">
        <f t="shared" si="109"/>
        <v>#VALUE!</v>
      </c>
      <c r="T421" s="55" t="e">
        <f t="shared" si="110"/>
        <v>#VALUE!</v>
      </c>
      <c r="U421" s="57" t="e">
        <f t="shared" si="111"/>
        <v>#VALUE!</v>
      </c>
    </row>
    <row r="422" spans="1:21" ht="12.75">
      <c r="A422" s="6">
        <v>4317006000</v>
      </c>
      <c r="B422" s="5">
        <v>3473467.934</v>
      </c>
      <c r="C422" s="5">
        <v>5725578.672</v>
      </c>
      <c r="D422" s="5">
        <v>32473404.868</v>
      </c>
      <c r="E422" s="18">
        <v>5723728.781</v>
      </c>
      <c r="F422" s="22">
        <f t="shared" si="96"/>
        <v>6223266.061729298</v>
      </c>
      <c r="G422" s="8">
        <f t="shared" si="97"/>
        <v>6222758.753498205</v>
      </c>
      <c r="H422" s="8">
        <f t="shared" si="98"/>
        <v>898372.8507804376</v>
      </c>
      <c r="I422" s="8">
        <f t="shared" si="99"/>
        <v>43106693.76009327</v>
      </c>
      <c r="J422" s="8">
        <f t="shared" si="100"/>
        <v>43123726.84697628</v>
      </c>
      <c r="K422" s="19">
        <f t="shared" si="101"/>
        <v>898801.1003816744</v>
      </c>
      <c r="L422" s="37">
        <f t="shared" si="102"/>
        <v>0.006104826927185059</v>
      </c>
      <c r="M422" s="52">
        <f t="shared" si="103"/>
        <v>0.01574973203241825</v>
      </c>
      <c r="N422" s="56" t="e">
        <f t="shared" si="104"/>
        <v>#VALUE!</v>
      </c>
      <c r="O422" s="55" t="e">
        <f t="shared" si="105"/>
        <v>#VALUE!</v>
      </c>
      <c r="P422" s="55" t="e">
        <f t="shared" si="106"/>
        <v>#VALUE!</v>
      </c>
      <c r="Q422" s="78" t="e">
        <f t="shared" si="107"/>
        <v>#VALUE!</v>
      </c>
      <c r="R422" s="56" t="e">
        <f t="shared" si="108"/>
        <v>#VALUE!</v>
      </c>
      <c r="S422" s="55" t="e">
        <f t="shared" si="109"/>
        <v>#VALUE!</v>
      </c>
      <c r="T422" s="55" t="e">
        <f t="shared" si="110"/>
        <v>#VALUE!</v>
      </c>
      <c r="U422" s="57" t="e">
        <f t="shared" si="111"/>
        <v>#VALUE!</v>
      </c>
    </row>
    <row r="423" spans="1:21" ht="12.75">
      <c r="A423" s="6">
        <v>4317006201</v>
      </c>
      <c r="B423" s="5">
        <v>3473235.082</v>
      </c>
      <c r="C423" s="5">
        <v>5726035.868</v>
      </c>
      <c r="D423" s="5">
        <v>32473172.113</v>
      </c>
      <c r="E423" s="18">
        <v>5724185.797</v>
      </c>
      <c r="F423" s="22">
        <f t="shared" si="96"/>
        <v>3336356.147470494</v>
      </c>
      <c r="G423" s="8">
        <f t="shared" si="97"/>
        <v>3335829.34697883</v>
      </c>
      <c r="H423" s="8">
        <f t="shared" si="98"/>
        <v>240805.4659885239</v>
      </c>
      <c r="I423" s="8">
        <f t="shared" si="99"/>
        <v>46217865.95672917</v>
      </c>
      <c r="J423" s="8">
        <f t="shared" si="100"/>
        <v>46236162.58600355</v>
      </c>
      <c r="K423" s="19">
        <f t="shared" si="101"/>
        <v>240938.83904810247</v>
      </c>
      <c r="L423" s="37">
        <f t="shared" si="102"/>
        <v>0.008038222789764404</v>
      </c>
      <c r="M423" s="52">
        <f t="shared" si="103"/>
        <v>0.017033381387591362</v>
      </c>
      <c r="N423" s="56" t="e">
        <f t="shared" si="104"/>
        <v>#VALUE!</v>
      </c>
      <c r="O423" s="55" t="e">
        <f t="shared" si="105"/>
        <v>#VALUE!</v>
      </c>
      <c r="P423" s="55" t="e">
        <f t="shared" si="106"/>
        <v>#VALUE!</v>
      </c>
      <c r="Q423" s="78" t="e">
        <f t="shared" si="107"/>
        <v>#VALUE!</v>
      </c>
      <c r="R423" s="56" t="e">
        <f t="shared" si="108"/>
        <v>#VALUE!</v>
      </c>
      <c r="S423" s="55" t="e">
        <f t="shared" si="109"/>
        <v>#VALUE!</v>
      </c>
      <c r="T423" s="55" t="e">
        <f t="shared" si="110"/>
        <v>#VALUE!</v>
      </c>
      <c r="U423" s="57" t="e">
        <f t="shared" si="111"/>
        <v>#VALUE!</v>
      </c>
    </row>
    <row r="424" spans="1:21" ht="12.75">
      <c r="A424" s="6">
        <v>4317006520</v>
      </c>
      <c r="B424" s="5">
        <v>3476654.89</v>
      </c>
      <c r="C424" s="5">
        <v>5722526.51</v>
      </c>
      <c r="D424" s="5">
        <v>32476590.511</v>
      </c>
      <c r="E424" s="18">
        <v>5720677.802</v>
      </c>
      <c r="F424" s="22">
        <f t="shared" si="96"/>
        <v>13515236.51960232</v>
      </c>
      <c r="G424" s="8">
        <f t="shared" si="97"/>
        <v>13514834.770787952</v>
      </c>
      <c r="H424" s="8">
        <f t="shared" si="98"/>
        <v>15995166.52937298</v>
      </c>
      <c r="I424" s="8">
        <f t="shared" si="99"/>
        <v>11419461.505144129</v>
      </c>
      <c r="J424" s="8">
        <f t="shared" si="100"/>
        <v>11423790.468067205</v>
      </c>
      <c r="K424" s="19">
        <f t="shared" si="101"/>
        <v>16001705.740648849</v>
      </c>
      <c r="L424" s="37">
        <f t="shared" si="102"/>
        <v>0.00908789411187172</v>
      </c>
      <c r="M424" s="52">
        <f t="shared" si="103"/>
        <v>0.003396313637495041</v>
      </c>
      <c r="N424" s="56" t="e">
        <f t="shared" si="104"/>
        <v>#VALUE!</v>
      </c>
      <c r="O424" s="55" t="e">
        <f t="shared" si="105"/>
        <v>#VALUE!</v>
      </c>
      <c r="P424" s="55" t="e">
        <f t="shared" si="106"/>
        <v>#VALUE!</v>
      </c>
      <c r="Q424" s="78" t="e">
        <f t="shared" si="107"/>
        <v>#VALUE!</v>
      </c>
      <c r="R424" s="56" t="e">
        <f t="shared" si="108"/>
        <v>#VALUE!</v>
      </c>
      <c r="S424" s="55" t="e">
        <f t="shared" si="109"/>
        <v>#VALUE!</v>
      </c>
      <c r="T424" s="55" t="e">
        <f t="shared" si="110"/>
        <v>#VALUE!</v>
      </c>
      <c r="U424" s="57" t="e">
        <f t="shared" si="111"/>
        <v>#VALUE!</v>
      </c>
    </row>
    <row r="425" spans="1:21" ht="12.75">
      <c r="A425" s="6">
        <v>4317006600</v>
      </c>
      <c r="B425" s="5">
        <v>3471871.424</v>
      </c>
      <c r="C425" s="5">
        <v>5723770.912</v>
      </c>
      <c r="D425" s="5">
        <v>32471808.958</v>
      </c>
      <c r="E425" s="18">
        <v>5721921.785</v>
      </c>
      <c r="F425" s="22">
        <f t="shared" si="96"/>
        <v>22487921.153997082</v>
      </c>
      <c r="G425" s="8">
        <f t="shared" si="97"/>
        <v>22486798.29895094</v>
      </c>
      <c r="H425" s="8">
        <f t="shared" si="98"/>
        <v>7591145.152715371</v>
      </c>
      <c r="I425" s="8">
        <f t="shared" si="99"/>
        <v>66614632.835964285</v>
      </c>
      <c r="J425" s="8">
        <f t="shared" si="100"/>
        <v>66640704.96389568</v>
      </c>
      <c r="K425" s="19">
        <f t="shared" si="101"/>
        <v>7594495.435627811</v>
      </c>
      <c r="L425" s="37">
        <f t="shared" si="102"/>
        <v>0.016506873071193695</v>
      </c>
      <c r="M425" s="52">
        <f t="shared" si="103"/>
        <v>-0.0070121800526976585</v>
      </c>
      <c r="N425" s="56" t="e">
        <f t="shared" si="104"/>
        <v>#VALUE!</v>
      </c>
      <c r="O425" s="55" t="e">
        <f t="shared" si="105"/>
        <v>#VALUE!</v>
      </c>
      <c r="P425" s="55" t="e">
        <f t="shared" si="106"/>
        <v>#VALUE!</v>
      </c>
      <c r="Q425" s="78" t="e">
        <f t="shared" si="107"/>
        <v>#VALUE!</v>
      </c>
      <c r="R425" s="56" t="e">
        <f t="shared" si="108"/>
        <v>#VALUE!</v>
      </c>
      <c r="S425" s="55" t="e">
        <f t="shared" si="109"/>
        <v>#VALUE!</v>
      </c>
      <c r="T425" s="55" t="e">
        <f t="shared" si="110"/>
        <v>#VALUE!</v>
      </c>
      <c r="U425" s="57" t="e">
        <f t="shared" si="111"/>
        <v>#VALUE!</v>
      </c>
    </row>
    <row r="426" spans="1:21" ht="12.75">
      <c r="A426" s="6">
        <v>4317006700</v>
      </c>
      <c r="B426" s="5">
        <v>3470549.6</v>
      </c>
      <c r="C426" s="5">
        <v>5722761.774</v>
      </c>
      <c r="D426" s="5">
        <v>32470487.638</v>
      </c>
      <c r="E426" s="18">
        <v>5720913.076</v>
      </c>
      <c r="F426" s="22">
        <f t="shared" si="96"/>
        <v>35697373.62905173</v>
      </c>
      <c r="G426" s="8">
        <f t="shared" si="97"/>
        <v>35695695.17282077</v>
      </c>
      <c r="H426" s="8">
        <f t="shared" si="98"/>
        <v>14168650.297156807</v>
      </c>
      <c r="I426" s="8">
        <f t="shared" si="99"/>
        <v>89933941.54054469</v>
      </c>
      <c r="J426" s="8">
        <f t="shared" si="100"/>
        <v>89969015.84067313</v>
      </c>
      <c r="K426" s="19">
        <f t="shared" si="101"/>
        <v>14174842.568173328</v>
      </c>
      <c r="L426" s="37">
        <f t="shared" si="102"/>
        <v>0.024587120860815048</v>
      </c>
      <c r="M426" s="52">
        <f t="shared" si="103"/>
        <v>-0.016316712833940983</v>
      </c>
      <c r="N426" s="56" t="e">
        <f t="shared" si="104"/>
        <v>#VALUE!</v>
      </c>
      <c r="O426" s="55" t="e">
        <f t="shared" si="105"/>
        <v>#VALUE!</v>
      </c>
      <c r="P426" s="55" t="e">
        <f t="shared" si="106"/>
        <v>#VALUE!</v>
      </c>
      <c r="Q426" s="78" t="e">
        <f t="shared" si="107"/>
        <v>#VALUE!</v>
      </c>
      <c r="R426" s="56" t="e">
        <f t="shared" si="108"/>
        <v>#VALUE!</v>
      </c>
      <c r="S426" s="55" t="e">
        <f t="shared" si="109"/>
        <v>#VALUE!</v>
      </c>
      <c r="T426" s="55" t="e">
        <f t="shared" si="110"/>
        <v>#VALUE!</v>
      </c>
      <c r="U426" s="57" t="e">
        <f t="shared" si="111"/>
        <v>#VALUE!</v>
      </c>
    </row>
    <row r="427" spans="1:21" ht="12.75">
      <c r="A427" s="6">
        <v>4317006800</v>
      </c>
      <c r="B427" s="5">
        <v>3470657.695</v>
      </c>
      <c r="C427" s="5">
        <v>5724108.182</v>
      </c>
      <c r="D427" s="5">
        <v>32470595.708</v>
      </c>
      <c r="E427" s="18">
        <v>5722258.941</v>
      </c>
      <c r="F427" s="22">
        <f t="shared" si="96"/>
        <v>22670031.683061734</v>
      </c>
      <c r="G427" s="8">
        <f t="shared" si="97"/>
        <v>22668583.579462636</v>
      </c>
      <c r="H427" s="8">
        <f t="shared" si="98"/>
        <v>5846677.048868024</v>
      </c>
      <c r="I427" s="8">
        <f t="shared" si="99"/>
        <v>87895654.85852288</v>
      </c>
      <c r="J427" s="8">
        <f t="shared" si="100"/>
        <v>87930095.01816311</v>
      </c>
      <c r="K427" s="19">
        <f t="shared" si="101"/>
        <v>5849341.593651168</v>
      </c>
      <c r="L427" s="37">
        <f t="shared" si="102"/>
        <v>0.02507864311337471</v>
      </c>
      <c r="M427" s="52">
        <f t="shared" si="103"/>
        <v>-0.010531562380492687</v>
      </c>
      <c r="N427" s="56" t="e">
        <f t="shared" si="104"/>
        <v>#VALUE!</v>
      </c>
      <c r="O427" s="55" t="e">
        <f t="shared" si="105"/>
        <v>#VALUE!</v>
      </c>
      <c r="P427" s="55" t="e">
        <f t="shared" si="106"/>
        <v>#VALUE!</v>
      </c>
      <c r="Q427" s="78" t="e">
        <f t="shared" si="107"/>
        <v>#VALUE!</v>
      </c>
      <c r="R427" s="56" t="e">
        <f t="shared" si="108"/>
        <v>#VALUE!</v>
      </c>
      <c r="S427" s="55" t="e">
        <f t="shared" si="109"/>
        <v>#VALUE!</v>
      </c>
      <c r="T427" s="55" t="e">
        <f t="shared" si="110"/>
        <v>#VALUE!</v>
      </c>
      <c r="U427" s="57" t="e">
        <f t="shared" si="111"/>
        <v>#VALUE!</v>
      </c>
    </row>
    <row r="428" spans="1:21" ht="12.75">
      <c r="A428" s="6">
        <v>4317006900</v>
      </c>
      <c r="B428" s="5">
        <v>3470308.945</v>
      </c>
      <c r="C428" s="5">
        <v>5726589.177</v>
      </c>
      <c r="D428" s="5">
        <v>32470247.139</v>
      </c>
      <c r="E428" s="18">
        <v>5724738.934</v>
      </c>
      <c r="F428" s="22">
        <f t="shared" si="96"/>
        <v>-607175.7928091967</v>
      </c>
      <c r="G428" s="8">
        <f t="shared" si="97"/>
        <v>-608386.2970080778</v>
      </c>
      <c r="H428" s="8">
        <f t="shared" si="98"/>
        <v>3906.7032704232333</v>
      </c>
      <c r="I428" s="8">
        <f t="shared" si="99"/>
        <v>94554770.7748258</v>
      </c>
      <c r="J428" s="8">
        <f t="shared" si="100"/>
        <v>94592252.20053107</v>
      </c>
      <c r="K428" s="19">
        <f t="shared" si="101"/>
        <v>3900.475648248688</v>
      </c>
      <c r="L428" s="37">
        <f t="shared" si="102"/>
        <v>0.016937866806983948</v>
      </c>
      <c r="M428" s="52">
        <f t="shared" si="103"/>
        <v>0.009084588848054409</v>
      </c>
      <c r="N428" s="56" t="e">
        <f t="shared" si="104"/>
        <v>#VALUE!</v>
      </c>
      <c r="O428" s="55" t="e">
        <f t="shared" si="105"/>
        <v>#VALUE!</v>
      </c>
      <c r="P428" s="55" t="e">
        <f t="shared" si="106"/>
        <v>#VALUE!</v>
      </c>
      <c r="Q428" s="78" t="e">
        <f t="shared" si="107"/>
        <v>#VALUE!</v>
      </c>
      <c r="R428" s="56" t="e">
        <f t="shared" si="108"/>
        <v>#VALUE!</v>
      </c>
      <c r="S428" s="55" t="e">
        <f t="shared" si="109"/>
        <v>#VALUE!</v>
      </c>
      <c r="T428" s="55" t="e">
        <f t="shared" si="110"/>
        <v>#VALUE!</v>
      </c>
      <c r="U428" s="57" t="e">
        <f t="shared" si="111"/>
        <v>#VALUE!</v>
      </c>
    </row>
    <row r="429" spans="1:21" ht="12.75">
      <c r="A429" s="6">
        <v>4317007000</v>
      </c>
      <c r="B429" s="5">
        <v>3472055.251</v>
      </c>
      <c r="C429" s="5">
        <v>5727077.437</v>
      </c>
      <c r="D429" s="5">
        <v>32471992.772</v>
      </c>
      <c r="E429" s="18">
        <v>5725226.966</v>
      </c>
      <c r="F429" s="22">
        <f t="shared" si="96"/>
        <v>-4392695.858006367</v>
      </c>
      <c r="G429" s="8">
        <f t="shared" si="97"/>
        <v>-4393423.913286229</v>
      </c>
      <c r="H429" s="8">
        <f t="shared" si="98"/>
        <v>303215.02846314915</v>
      </c>
      <c r="I429" s="8">
        <f t="shared" si="99"/>
        <v>63647818.26341441</v>
      </c>
      <c r="J429" s="8">
        <f t="shared" si="100"/>
        <v>63673199.55192416</v>
      </c>
      <c r="K429" s="19">
        <f t="shared" si="101"/>
        <v>303285.67640504835</v>
      </c>
      <c r="L429" s="37">
        <f t="shared" si="102"/>
        <v>0.00180044025182724</v>
      </c>
      <c r="M429" s="52">
        <f t="shared" si="103"/>
        <v>0.018810908310115337</v>
      </c>
      <c r="N429" s="56" t="e">
        <f t="shared" si="104"/>
        <v>#VALUE!</v>
      </c>
      <c r="O429" s="55" t="e">
        <f t="shared" si="105"/>
        <v>#VALUE!</v>
      </c>
      <c r="P429" s="55" t="e">
        <f t="shared" si="106"/>
        <v>#VALUE!</v>
      </c>
      <c r="Q429" s="78" t="e">
        <f t="shared" si="107"/>
        <v>#VALUE!</v>
      </c>
      <c r="R429" s="56" t="e">
        <f t="shared" si="108"/>
        <v>#VALUE!</v>
      </c>
      <c r="S429" s="55" t="e">
        <f t="shared" si="109"/>
        <v>#VALUE!</v>
      </c>
      <c r="T429" s="55" t="e">
        <f t="shared" si="110"/>
        <v>#VALUE!</v>
      </c>
      <c r="U429" s="57" t="e">
        <f t="shared" si="111"/>
        <v>#VALUE!</v>
      </c>
    </row>
    <row r="430" spans="1:21" ht="12.75">
      <c r="A430" s="6">
        <v>4317007120</v>
      </c>
      <c r="B430" s="5">
        <v>3474638.267</v>
      </c>
      <c r="C430" s="5">
        <v>5727360.977</v>
      </c>
      <c r="D430" s="5">
        <v>32474574.769</v>
      </c>
      <c r="E430" s="18">
        <v>5725510.353</v>
      </c>
      <c r="F430" s="22">
        <f t="shared" si="96"/>
        <v>-4500274.473644946</v>
      </c>
      <c r="G430" s="8">
        <f t="shared" si="97"/>
        <v>-4500559.997120602</v>
      </c>
      <c r="H430" s="8">
        <f t="shared" si="98"/>
        <v>695744.7204551545</v>
      </c>
      <c r="I430" s="8">
        <f t="shared" si="99"/>
        <v>29110900.41603112</v>
      </c>
      <c r="J430" s="8">
        <f t="shared" si="100"/>
        <v>29122566.59985721</v>
      </c>
      <c r="K430" s="19">
        <f t="shared" si="101"/>
        <v>695979.3829616805</v>
      </c>
      <c r="L430" s="37">
        <f t="shared" si="102"/>
        <v>-0.003073185682296753</v>
      </c>
      <c r="M430" s="52">
        <f t="shared" si="103"/>
        <v>0.023496489971876144</v>
      </c>
      <c r="N430" s="56" t="e">
        <f t="shared" si="104"/>
        <v>#VALUE!</v>
      </c>
      <c r="O430" s="55" t="e">
        <f t="shared" si="105"/>
        <v>#VALUE!</v>
      </c>
      <c r="P430" s="55" t="e">
        <f t="shared" si="106"/>
        <v>#VALUE!</v>
      </c>
      <c r="Q430" s="78" t="e">
        <f t="shared" si="107"/>
        <v>#VALUE!</v>
      </c>
      <c r="R430" s="56" t="e">
        <f t="shared" si="108"/>
        <v>#VALUE!</v>
      </c>
      <c r="S430" s="55" t="e">
        <f t="shared" si="109"/>
        <v>#VALUE!</v>
      </c>
      <c r="T430" s="55" t="e">
        <f t="shared" si="110"/>
        <v>#VALUE!</v>
      </c>
      <c r="U430" s="57" t="e">
        <f t="shared" si="111"/>
        <v>#VALUE!</v>
      </c>
    </row>
    <row r="431" spans="1:21" ht="12.75">
      <c r="A431" s="6">
        <v>4317007200</v>
      </c>
      <c r="B431" s="5">
        <v>3471101.061</v>
      </c>
      <c r="C431" s="5">
        <v>5727802.426</v>
      </c>
      <c r="D431" s="5">
        <v>32471038.957</v>
      </c>
      <c r="E431" s="18">
        <v>5725951.683</v>
      </c>
      <c r="F431" s="22">
        <f t="shared" si="96"/>
        <v>-11392259.401012015</v>
      </c>
      <c r="G431" s="8">
        <f t="shared" si="97"/>
        <v>-11393219.49978492</v>
      </c>
      <c r="H431" s="8">
        <f t="shared" si="98"/>
        <v>1626906.9597515112</v>
      </c>
      <c r="I431" s="8">
        <f t="shared" si="99"/>
        <v>79779922.985911</v>
      </c>
      <c r="J431" s="8">
        <f t="shared" si="100"/>
        <v>79811689.50679787</v>
      </c>
      <c r="K431" s="19">
        <f t="shared" si="101"/>
        <v>1627417.6035699642</v>
      </c>
      <c r="L431" s="37">
        <f t="shared" si="102"/>
        <v>0.016430795192718506</v>
      </c>
      <c r="M431" s="52">
        <f t="shared" si="103"/>
        <v>0.015453429892659187</v>
      </c>
      <c r="N431" s="56" t="e">
        <f t="shared" si="104"/>
        <v>#VALUE!</v>
      </c>
      <c r="O431" s="55" t="e">
        <f t="shared" si="105"/>
        <v>#VALUE!</v>
      </c>
      <c r="P431" s="55" t="e">
        <f t="shared" si="106"/>
        <v>#VALUE!</v>
      </c>
      <c r="Q431" s="78" t="e">
        <f t="shared" si="107"/>
        <v>#VALUE!</v>
      </c>
      <c r="R431" s="56" t="e">
        <f t="shared" si="108"/>
        <v>#VALUE!</v>
      </c>
      <c r="S431" s="55" t="e">
        <f t="shared" si="109"/>
        <v>#VALUE!</v>
      </c>
      <c r="T431" s="55" t="e">
        <f t="shared" si="110"/>
        <v>#VALUE!</v>
      </c>
      <c r="U431" s="57" t="e">
        <f t="shared" si="111"/>
        <v>#VALUE!</v>
      </c>
    </row>
    <row r="432" spans="1:21" ht="12.75">
      <c r="A432" s="6">
        <v>4317007320</v>
      </c>
      <c r="B432" s="5">
        <v>3473102.2</v>
      </c>
      <c r="C432" s="5">
        <v>5728020.18</v>
      </c>
      <c r="D432" s="5">
        <v>32473039.333</v>
      </c>
      <c r="E432" s="18">
        <v>5726169.306</v>
      </c>
      <c r="F432" s="22">
        <f t="shared" si="96"/>
        <v>-10349367.362509565</v>
      </c>
      <c r="G432" s="8">
        <f t="shared" si="97"/>
        <v>-10349855.095758859</v>
      </c>
      <c r="H432" s="8">
        <f t="shared" si="98"/>
        <v>2229619.7277568495</v>
      </c>
      <c r="I432" s="8">
        <f t="shared" si="99"/>
        <v>48041579.109328456</v>
      </c>
      <c r="J432" s="8">
        <f t="shared" si="100"/>
        <v>48060940.42165547</v>
      </c>
      <c r="K432" s="19">
        <f t="shared" si="101"/>
        <v>2230413.177925653</v>
      </c>
      <c r="L432" s="37">
        <f t="shared" si="102"/>
        <v>-0.013820715248584747</v>
      </c>
      <c r="M432" s="52">
        <f t="shared" si="103"/>
        <v>0.03231096640229225</v>
      </c>
      <c r="N432" s="56" t="e">
        <f t="shared" si="104"/>
        <v>#VALUE!</v>
      </c>
      <c r="O432" s="55" t="e">
        <f t="shared" si="105"/>
        <v>#VALUE!</v>
      </c>
      <c r="P432" s="55" t="e">
        <f t="shared" si="106"/>
        <v>#VALUE!</v>
      </c>
      <c r="Q432" s="78" t="e">
        <f t="shared" si="107"/>
        <v>#VALUE!</v>
      </c>
      <c r="R432" s="56" t="e">
        <f t="shared" si="108"/>
        <v>#VALUE!</v>
      </c>
      <c r="S432" s="55" t="e">
        <f t="shared" si="109"/>
        <v>#VALUE!</v>
      </c>
      <c r="T432" s="55" t="e">
        <f t="shared" si="110"/>
        <v>#VALUE!</v>
      </c>
      <c r="U432" s="57" t="e">
        <f t="shared" si="111"/>
        <v>#VALUE!</v>
      </c>
    </row>
    <row r="433" spans="1:21" ht="12.75">
      <c r="A433" s="6">
        <v>4317007400</v>
      </c>
      <c r="B433" s="5">
        <v>3474008.639</v>
      </c>
      <c r="C433" s="5">
        <v>5728940.183</v>
      </c>
      <c r="D433" s="5">
        <v>32473945.419</v>
      </c>
      <c r="E433" s="18">
        <v>5727088.915</v>
      </c>
      <c r="F433" s="22">
        <f t="shared" si="96"/>
        <v>-14538008.502182206</v>
      </c>
      <c r="G433" s="8">
        <f t="shared" si="97"/>
        <v>-14538320.930993604</v>
      </c>
      <c r="H433" s="8">
        <f t="shared" si="98"/>
        <v>5822555.012292955</v>
      </c>
      <c r="I433" s="8">
        <f t="shared" si="99"/>
        <v>36299911.78374533</v>
      </c>
      <c r="J433" s="8">
        <f t="shared" si="100"/>
        <v>36314614.36531819</v>
      </c>
      <c r="K433" s="19">
        <f t="shared" si="101"/>
        <v>5824788.148784025</v>
      </c>
      <c r="L433" s="37">
        <f t="shared" si="102"/>
        <v>-0.008846089243888855</v>
      </c>
      <c r="M433" s="52">
        <f t="shared" si="103"/>
        <v>0.047790017910301685</v>
      </c>
      <c r="N433" s="56" t="e">
        <f t="shared" si="104"/>
        <v>#VALUE!</v>
      </c>
      <c r="O433" s="55" t="e">
        <f t="shared" si="105"/>
        <v>#VALUE!</v>
      </c>
      <c r="P433" s="55" t="e">
        <f t="shared" si="106"/>
        <v>#VALUE!</v>
      </c>
      <c r="Q433" s="78" t="e">
        <f t="shared" si="107"/>
        <v>#VALUE!</v>
      </c>
      <c r="R433" s="56" t="e">
        <f t="shared" si="108"/>
        <v>#VALUE!</v>
      </c>
      <c r="S433" s="55" t="e">
        <f t="shared" si="109"/>
        <v>#VALUE!</v>
      </c>
      <c r="T433" s="55" t="e">
        <f t="shared" si="110"/>
        <v>#VALUE!</v>
      </c>
      <c r="U433" s="57" t="e">
        <f t="shared" si="111"/>
        <v>#VALUE!</v>
      </c>
    </row>
    <row r="434" spans="1:21" ht="12.75">
      <c r="A434" s="6">
        <v>4317007500</v>
      </c>
      <c r="B434" s="5">
        <v>3470612.7</v>
      </c>
      <c r="C434" s="5">
        <v>5729105.96</v>
      </c>
      <c r="D434" s="5">
        <v>32470550.805</v>
      </c>
      <c r="E434" s="18">
        <v>5727254.698</v>
      </c>
      <c r="F434" s="22">
        <f t="shared" si="96"/>
        <v>-24292116.215054817</v>
      </c>
      <c r="G434" s="8">
        <f t="shared" si="97"/>
        <v>-24293164.917581342</v>
      </c>
      <c r="H434" s="8">
        <f t="shared" si="98"/>
        <v>6650091.357167726</v>
      </c>
      <c r="I434" s="8">
        <f t="shared" si="99"/>
        <v>88740492.98184617</v>
      </c>
      <c r="J434" s="8">
        <f t="shared" si="100"/>
        <v>88775965.23195481</v>
      </c>
      <c r="K434" s="19">
        <f t="shared" si="101"/>
        <v>6652462.4090961125</v>
      </c>
      <c r="L434" s="37">
        <f t="shared" si="102"/>
        <v>0.01966019719839096</v>
      </c>
      <c r="M434" s="52">
        <f t="shared" si="103"/>
        <v>0.022494297474622726</v>
      </c>
      <c r="N434" s="56" t="e">
        <f t="shared" si="104"/>
        <v>#VALUE!</v>
      </c>
      <c r="O434" s="55" t="e">
        <f t="shared" si="105"/>
        <v>#VALUE!</v>
      </c>
      <c r="P434" s="55" t="e">
        <f t="shared" si="106"/>
        <v>#VALUE!</v>
      </c>
      <c r="Q434" s="78" t="e">
        <f t="shared" si="107"/>
        <v>#VALUE!</v>
      </c>
      <c r="R434" s="56" t="e">
        <f t="shared" si="108"/>
        <v>#VALUE!</v>
      </c>
      <c r="S434" s="55" t="e">
        <f t="shared" si="109"/>
        <v>#VALUE!</v>
      </c>
      <c r="T434" s="55" t="e">
        <f t="shared" si="110"/>
        <v>#VALUE!</v>
      </c>
      <c r="U434" s="57" t="e">
        <f t="shared" si="111"/>
        <v>#VALUE!</v>
      </c>
    </row>
    <row r="435" spans="1:21" ht="12.75">
      <c r="A435" s="6">
        <v>4317007600</v>
      </c>
      <c r="B435" s="5">
        <v>3472894.753</v>
      </c>
      <c r="C435" s="5">
        <v>5729234.743</v>
      </c>
      <c r="D435" s="5">
        <v>32472831.969</v>
      </c>
      <c r="E435" s="18">
        <v>5727383.377</v>
      </c>
      <c r="F435" s="22">
        <f t="shared" si="96"/>
        <v>-19327600.40446419</v>
      </c>
      <c r="G435" s="8">
        <f t="shared" si="97"/>
        <v>-19328081.809332035</v>
      </c>
      <c r="H435" s="8">
        <f t="shared" si="98"/>
        <v>7330600.098571542</v>
      </c>
      <c r="I435" s="8">
        <f t="shared" si="99"/>
        <v>50959735.461269625</v>
      </c>
      <c r="J435" s="8">
        <f t="shared" si="100"/>
        <v>50980268.75389552</v>
      </c>
      <c r="K435" s="19">
        <f t="shared" si="101"/>
        <v>7333371.172748294</v>
      </c>
      <c r="L435" s="37">
        <f t="shared" si="102"/>
        <v>0.002411704510450363</v>
      </c>
      <c r="M435" s="52">
        <f t="shared" si="103"/>
        <v>0.04389272443950176</v>
      </c>
      <c r="N435" s="56" t="e">
        <f t="shared" si="104"/>
        <v>#VALUE!</v>
      </c>
      <c r="O435" s="55" t="e">
        <f t="shared" si="105"/>
        <v>#VALUE!</v>
      </c>
      <c r="P435" s="55" t="e">
        <f t="shared" si="106"/>
        <v>#VALUE!</v>
      </c>
      <c r="Q435" s="78" t="e">
        <f t="shared" si="107"/>
        <v>#VALUE!</v>
      </c>
      <c r="R435" s="56" t="e">
        <f t="shared" si="108"/>
        <v>#VALUE!</v>
      </c>
      <c r="S435" s="55" t="e">
        <f t="shared" si="109"/>
        <v>#VALUE!</v>
      </c>
      <c r="T435" s="55" t="e">
        <f t="shared" si="110"/>
        <v>#VALUE!</v>
      </c>
      <c r="U435" s="57" t="e">
        <f t="shared" si="111"/>
        <v>#VALUE!</v>
      </c>
    </row>
    <row r="436" spans="1:21" ht="12.75">
      <c r="A436" s="6">
        <v>4317007710</v>
      </c>
      <c r="B436" s="5">
        <v>3466127.177</v>
      </c>
      <c r="C436" s="5">
        <v>5729237.693</v>
      </c>
      <c r="D436" s="5">
        <v>32466067.05</v>
      </c>
      <c r="E436" s="18">
        <v>5727386.451</v>
      </c>
      <c r="F436" s="22">
        <f t="shared" si="96"/>
        <v>-37688146.08698352</v>
      </c>
      <c r="G436" s="8">
        <f t="shared" si="97"/>
        <v>-37690638.413016595</v>
      </c>
      <c r="H436" s="8">
        <f t="shared" si="98"/>
        <v>7346919.259386897</v>
      </c>
      <c r="I436" s="8">
        <f t="shared" si="99"/>
        <v>193345024.82881272</v>
      </c>
      <c r="J436" s="8">
        <f t="shared" si="100"/>
        <v>193421972.819132</v>
      </c>
      <c r="K436" s="19">
        <f t="shared" si="101"/>
        <v>7349357.191999101</v>
      </c>
      <c r="L436" s="37">
        <f t="shared" si="102"/>
        <v>0.038239024579524994</v>
      </c>
      <c r="M436" s="52">
        <f t="shared" si="103"/>
        <v>0.011717325076460838</v>
      </c>
      <c r="N436" s="56" t="e">
        <f t="shared" si="104"/>
        <v>#VALUE!</v>
      </c>
      <c r="O436" s="55" t="e">
        <f t="shared" si="105"/>
        <v>#VALUE!</v>
      </c>
      <c r="P436" s="55" t="e">
        <f t="shared" si="106"/>
        <v>#VALUE!</v>
      </c>
      <c r="Q436" s="78" t="e">
        <f t="shared" si="107"/>
        <v>#VALUE!</v>
      </c>
      <c r="R436" s="56" t="e">
        <f t="shared" si="108"/>
        <v>#VALUE!</v>
      </c>
      <c r="S436" s="55" t="e">
        <f t="shared" si="109"/>
        <v>#VALUE!</v>
      </c>
      <c r="T436" s="55" t="e">
        <f t="shared" si="110"/>
        <v>#VALUE!</v>
      </c>
      <c r="U436" s="57" t="e">
        <f t="shared" si="111"/>
        <v>#VALUE!</v>
      </c>
    </row>
    <row r="437" spans="1:21" ht="12.75">
      <c r="A437" s="6">
        <v>4317007802</v>
      </c>
      <c r="B437" s="5">
        <v>3466948.674</v>
      </c>
      <c r="C437" s="5">
        <v>5729392.43</v>
      </c>
      <c r="D437" s="5">
        <v>32466888.222</v>
      </c>
      <c r="E437" s="18">
        <v>5727541.111</v>
      </c>
      <c r="F437" s="22">
        <f t="shared" si="96"/>
        <v>-37486075.61873836</v>
      </c>
      <c r="G437" s="8">
        <f t="shared" si="97"/>
        <v>-37488223.84543517</v>
      </c>
      <c r="H437" s="8">
        <f t="shared" si="98"/>
        <v>8209477.650775887</v>
      </c>
      <c r="I437" s="8">
        <f t="shared" si="99"/>
        <v>171178539.44694743</v>
      </c>
      <c r="J437" s="8">
        <f t="shared" si="100"/>
        <v>171246689.273968</v>
      </c>
      <c r="K437" s="19">
        <f t="shared" si="101"/>
        <v>8212275.395369488</v>
      </c>
      <c r="L437" s="37">
        <f t="shared" si="102"/>
        <v>0.03849557787179947</v>
      </c>
      <c r="M437" s="52">
        <f t="shared" si="103"/>
        <v>0.015859385021030903</v>
      </c>
      <c r="N437" s="56" t="e">
        <f t="shared" si="104"/>
        <v>#VALUE!</v>
      </c>
      <c r="O437" s="55" t="e">
        <f t="shared" si="105"/>
        <v>#VALUE!</v>
      </c>
      <c r="P437" s="55" t="e">
        <f t="shared" si="106"/>
        <v>#VALUE!</v>
      </c>
      <c r="Q437" s="78" t="e">
        <f t="shared" si="107"/>
        <v>#VALUE!</v>
      </c>
      <c r="R437" s="56" t="e">
        <f t="shared" si="108"/>
        <v>#VALUE!</v>
      </c>
      <c r="S437" s="55" t="e">
        <f t="shared" si="109"/>
        <v>#VALUE!</v>
      </c>
      <c r="T437" s="55" t="e">
        <f t="shared" si="110"/>
        <v>#VALUE!</v>
      </c>
      <c r="U437" s="57" t="e">
        <f t="shared" si="111"/>
        <v>#VALUE!</v>
      </c>
    </row>
    <row r="438" spans="1:21" ht="12.75">
      <c r="A438" s="6">
        <v>4317007900</v>
      </c>
      <c r="B438" s="5">
        <v>3469399.691</v>
      </c>
      <c r="C438" s="5">
        <v>5725860.164</v>
      </c>
      <c r="D438" s="5">
        <v>32469338.235</v>
      </c>
      <c r="E438" s="18">
        <v>5724010.228</v>
      </c>
      <c r="F438" s="22">
        <f t="shared" si="96"/>
        <v>7086127.684513335</v>
      </c>
      <c r="G438" s="8">
        <f t="shared" si="97"/>
        <v>7084604.295522608</v>
      </c>
      <c r="H438" s="8">
        <f t="shared" si="98"/>
        <v>444030.08288132295</v>
      </c>
      <c r="I438" s="8">
        <f t="shared" si="99"/>
        <v>113060832.06471074</v>
      </c>
      <c r="J438" s="8">
        <f t="shared" si="100"/>
        <v>113105539.85469328</v>
      </c>
      <c r="K438" s="19">
        <f t="shared" si="101"/>
        <v>444301.1829668762</v>
      </c>
      <c r="L438" s="37">
        <f t="shared" si="102"/>
        <v>0.01870785281062126</v>
      </c>
      <c r="M438" s="52">
        <f t="shared" si="103"/>
        <v>0.004650194197893143</v>
      </c>
      <c r="N438" s="56" t="e">
        <f t="shared" si="104"/>
        <v>#VALUE!</v>
      </c>
      <c r="O438" s="55" t="e">
        <f t="shared" si="105"/>
        <v>#VALUE!</v>
      </c>
      <c r="P438" s="55" t="e">
        <f t="shared" si="106"/>
        <v>#VALUE!</v>
      </c>
      <c r="Q438" s="78" t="e">
        <f t="shared" si="107"/>
        <v>#VALUE!</v>
      </c>
      <c r="R438" s="56" t="e">
        <f t="shared" si="108"/>
        <v>#VALUE!</v>
      </c>
      <c r="S438" s="55" t="e">
        <f t="shared" si="109"/>
        <v>#VALUE!</v>
      </c>
      <c r="T438" s="55" t="e">
        <f t="shared" si="110"/>
        <v>#VALUE!</v>
      </c>
      <c r="U438" s="57" t="e">
        <f t="shared" si="111"/>
        <v>#VALUE!</v>
      </c>
    </row>
    <row r="439" spans="1:21" ht="12.75">
      <c r="A439" s="6">
        <v>4317008000</v>
      </c>
      <c r="B439" s="5">
        <v>3468721.436</v>
      </c>
      <c r="C439" s="5">
        <v>5724818.265</v>
      </c>
      <c r="D439" s="5">
        <v>32468660.229</v>
      </c>
      <c r="E439" s="18">
        <v>5722968.755</v>
      </c>
      <c r="F439" s="22">
        <f t="shared" si="96"/>
        <v>19320801.932082754</v>
      </c>
      <c r="G439" s="8">
        <f t="shared" si="97"/>
        <v>19318988.526374575</v>
      </c>
      <c r="H439" s="8">
        <f t="shared" si="98"/>
        <v>2917406.801856606</v>
      </c>
      <c r="I439" s="8">
        <f t="shared" si="99"/>
        <v>127941825.11973472</v>
      </c>
      <c r="J439" s="8">
        <f t="shared" si="100"/>
        <v>127992201.18053254</v>
      </c>
      <c r="K439" s="19">
        <f t="shared" si="101"/>
        <v>2918829.4618044575</v>
      </c>
      <c r="L439" s="37">
        <f t="shared" si="102"/>
        <v>0.025264814496040344</v>
      </c>
      <c r="M439" s="52">
        <f t="shared" si="103"/>
        <v>0.002537339925765991</v>
      </c>
      <c r="N439" s="56" t="e">
        <f t="shared" si="104"/>
        <v>#VALUE!</v>
      </c>
      <c r="O439" s="55" t="e">
        <f t="shared" si="105"/>
        <v>#VALUE!</v>
      </c>
      <c r="P439" s="55" t="e">
        <f t="shared" si="106"/>
        <v>#VALUE!</v>
      </c>
      <c r="Q439" s="78" t="e">
        <f t="shared" si="107"/>
        <v>#VALUE!</v>
      </c>
      <c r="R439" s="56" t="e">
        <f t="shared" si="108"/>
        <v>#VALUE!</v>
      </c>
      <c r="S439" s="55" t="e">
        <f t="shared" si="109"/>
        <v>#VALUE!</v>
      </c>
      <c r="T439" s="55" t="e">
        <f t="shared" si="110"/>
        <v>#VALUE!</v>
      </c>
      <c r="U439" s="57" t="e">
        <f t="shared" si="111"/>
        <v>#VALUE!</v>
      </c>
    </row>
    <row r="440" spans="1:21" ht="12.75">
      <c r="A440" s="6">
        <v>4317008100</v>
      </c>
      <c r="B440" s="5">
        <v>3467498.95</v>
      </c>
      <c r="C440" s="5">
        <v>5725155.94</v>
      </c>
      <c r="D440" s="5">
        <v>32467438.231</v>
      </c>
      <c r="E440" s="18">
        <v>5723306.31</v>
      </c>
      <c r="F440" s="22">
        <f t="shared" si="96"/>
        <v>17177159.74037822</v>
      </c>
      <c r="G440" s="8">
        <f t="shared" si="97"/>
        <v>17174997.998922616</v>
      </c>
      <c r="H440" s="8">
        <f t="shared" si="98"/>
        <v>1878069.6353290295</v>
      </c>
      <c r="I440" s="8">
        <f t="shared" si="99"/>
        <v>157085593.96227297</v>
      </c>
      <c r="J440" s="8">
        <f t="shared" si="100"/>
        <v>157147530.99419656</v>
      </c>
      <c r="K440" s="19">
        <f t="shared" si="101"/>
        <v>1879046.614021558</v>
      </c>
      <c r="L440" s="37">
        <f t="shared" si="102"/>
        <v>0.02832651510834694</v>
      </c>
      <c r="M440" s="52">
        <f t="shared" si="103"/>
        <v>0.004977148026227951</v>
      </c>
      <c r="N440" s="56" t="e">
        <f t="shared" si="104"/>
        <v>#VALUE!</v>
      </c>
      <c r="O440" s="55" t="e">
        <f t="shared" si="105"/>
        <v>#VALUE!</v>
      </c>
      <c r="P440" s="55" t="e">
        <f t="shared" si="106"/>
        <v>#VALUE!</v>
      </c>
      <c r="Q440" s="78" t="e">
        <f t="shared" si="107"/>
        <v>#VALUE!</v>
      </c>
      <c r="R440" s="56" t="e">
        <f t="shared" si="108"/>
        <v>#VALUE!</v>
      </c>
      <c r="S440" s="55" t="e">
        <f t="shared" si="109"/>
        <v>#VALUE!</v>
      </c>
      <c r="T440" s="55" t="e">
        <f t="shared" si="110"/>
        <v>#VALUE!</v>
      </c>
      <c r="U440" s="57" t="e">
        <f t="shared" si="111"/>
        <v>#VALUE!</v>
      </c>
    </row>
    <row r="441" spans="1:21" ht="12.75">
      <c r="A441" s="6">
        <v>4317008200</v>
      </c>
      <c r="B441" s="5">
        <v>3467301.624</v>
      </c>
      <c r="C441" s="5">
        <v>5726503.251</v>
      </c>
      <c r="D441" s="5">
        <v>32467241</v>
      </c>
      <c r="E441" s="18">
        <v>5724653.085</v>
      </c>
      <c r="F441" s="22">
        <f t="shared" si="96"/>
        <v>298757.6000648812</v>
      </c>
      <c r="G441" s="8">
        <f t="shared" si="97"/>
        <v>296625.64938562014</v>
      </c>
      <c r="H441" s="8">
        <f t="shared" si="98"/>
        <v>546.7968234372718</v>
      </c>
      <c r="I441" s="8">
        <f t="shared" si="99"/>
        <v>162069645.12166944</v>
      </c>
      <c r="J441" s="8">
        <f t="shared" si="100"/>
        <v>162133766.752124</v>
      </c>
      <c r="K441" s="19">
        <f t="shared" si="101"/>
        <v>550.9447313989084</v>
      </c>
      <c r="L441" s="37">
        <f t="shared" si="102"/>
        <v>0.030356023460626602</v>
      </c>
      <c r="M441" s="52">
        <f t="shared" si="103"/>
        <v>0.007600019685924053</v>
      </c>
      <c r="N441" s="56" t="e">
        <f t="shared" si="104"/>
        <v>#VALUE!</v>
      </c>
      <c r="O441" s="55" t="e">
        <f t="shared" si="105"/>
        <v>#VALUE!</v>
      </c>
      <c r="P441" s="55" t="e">
        <f t="shared" si="106"/>
        <v>#VALUE!</v>
      </c>
      <c r="Q441" s="78" t="e">
        <f t="shared" si="107"/>
        <v>#VALUE!</v>
      </c>
      <c r="R441" s="56" t="e">
        <f t="shared" si="108"/>
        <v>#VALUE!</v>
      </c>
      <c r="S441" s="55" t="e">
        <f t="shared" si="109"/>
        <v>#VALUE!</v>
      </c>
      <c r="T441" s="55" t="e">
        <f t="shared" si="110"/>
        <v>#VALUE!</v>
      </c>
      <c r="U441" s="57" t="e">
        <f t="shared" si="111"/>
        <v>#VALUE!</v>
      </c>
    </row>
    <row r="442" spans="1:21" ht="12.75">
      <c r="A442" s="6">
        <v>4317008300</v>
      </c>
      <c r="B442" s="5">
        <v>3466270.25</v>
      </c>
      <c r="C442" s="5">
        <v>5727018.159</v>
      </c>
      <c r="D442" s="5">
        <v>32466210.041</v>
      </c>
      <c r="E442" s="18">
        <v>5725167.808</v>
      </c>
      <c r="F442" s="22">
        <f t="shared" si="96"/>
        <v>-6761713.6797591075</v>
      </c>
      <c r="G442" s="8">
        <f t="shared" si="97"/>
        <v>-6764278.364347055</v>
      </c>
      <c r="H442" s="8">
        <f t="shared" si="98"/>
        <v>241505.06261740075</v>
      </c>
      <c r="I442" s="8">
        <f t="shared" si="99"/>
        <v>189387804.3557359</v>
      </c>
      <c r="J442" s="8">
        <f t="shared" si="100"/>
        <v>189462832.05976495</v>
      </c>
      <c r="K442" s="19">
        <f t="shared" si="101"/>
        <v>241509.1338269588</v>
      </c>
      <c r="L442" s="37">
        <f t="shared" si="102"/>
        <v>0.032810647040605545</v>
      </c>
      <c r="M442" s="52">
        <f t="shared" si="103"/>
        <v>0.001893429085612297</v>
      </c>
      <c r="N442" s="56" t="e">
        <f t="shared" si="104"/>
        <v>#VALUE!</v>
      </c>
      <c r="O442" s="55" t="e">
        <f t="shared" si="105"/>
        <v>#VALUE!</v>
      </c>
      <c r="P442" s="55" t="e">
        <f t="shared" si="106"/>
        <v>#VALUE!</v>
      </c>
      <c r="Q442" s="78" t="e">
        <f t="shared" si="107"/>
        <v>#VALUE!</v>
      </c>
      <c r="R442" s="56" t="e">
        <f t="shared" si="108"/>
        <v>#VALUE!</v>
      </c>
      <c r="S442" s="55" t="e">
        <f t="shared" si="109"/>
        <v>#VALUE!</v>
      </c>
      <c r="T442" s="55" t="e">
        <f t="shared" si="110"/>
        <v>#VALUE!</v>
      </c>
      <c r="U442" s="57" t="e">
        <f t="shared" si="111"/>
        <v>#VALUE!</v>
      </c>
    </row>
    <row r="443" spans="1:21" ht="12.75">
      <c r="A443" s="6">
        <v>4317008400</v>
      </c>
      <c r="B443" s="5">
        <v>3468253.787</v>
      </c>
      <c r="C443" s="5">
        <v>5728135.344</v>
      </c>
      <c r="D443" s="5">
        <v>32468192.81</v>
      </c>
      <c r="E443" s="18">
        <v>5726284.509</v>
      </c>
      <c r="F443" s="22">
        <f t="shared" si="96"/>
        <v>-18943649.308152296</v>
      </c>
      <c r="G443" s="8">
        <f t="shared" si="97"/>
        <v>-18945382.537548076</v>
      </c>
      <c r="H443" s="8">
        <f t="shared" si="98"/>
        <v>2586868.941125736</v>
      </c>
      <c r="I443" s="8">
        <f t="shared" si="99"/>
        <v>138737095.29479364</v>
      </c>
      <c r="J443" s="8">
        <f t="shared" si="100"/>
        <v>138792263.33247387</v>
      </c>
      <c r="K443" s="19">
        <f t="shared" si="101"/>
        <v>2587660.8399110264</v>
      </c>
      <c r="L443" s="37">
        <f t="shared" si="102"/>
        <v>0.02692265808582306</v>
      </c>
      <c r="M443" s="52">
        <f t="shared" si="103"/>
        <v>0.014113467186689377</v>
      </c>
      <c r="N443" s="56" t="e">
        <f t="shared" si="104"/>
        <v>#VALUE!</v>
      </c>
      <c r="O443" s="55" t="e">
        <f t="shared" si="105"/>
        <v>#VALUE!</v>
      </c>
      <c r="P443" s="55" t="e">
        <f t="shared" si="106"/>
        <v>#VALUE!</v>
      </c>
      <c r="Q443" s="78" t="e">
        <f t="shared" si="107"/>
        <v>#VALUE!</v>
      </c>
      <c r="R443" s="56" t="e">
        <f t="shared" si="108"/>
        <v>#VALUE!</v>
      </c>
      <c r="S443" s="55" t="e">
        <f t="shared" si="109"/>
        <v>#VALUE!</v>
      </c>
      <c r="T443" s="55" t="e">
        <f t="shared" si="110"/>
        <v>#VALUE!</v>
      </c>
      <c r="U443" s="57" t="e">
        <f t="shared" si="111"/>
        <v>#VALUE!</v>
      </c>
    </row>
    <row r="444" spans="1:21" ht="12.75">
      <c r="A444" s="6">
        <v>4317008500</v>
      </c>
      <c r="B444" s="5">
        <v>3466723.25</v>
      </c>
      <c r="C444" s="5">
        <v>5728182.374</v>
      </c>
      <c r="D444" s="5">
        <v>32466662.876</v>
      </c>
      <c r="E444" s="18">
        <v>5726331.548</v>
      </c>
      <c r="F444" s="22">
        <f t="shared" si="96"/>
        <v>-22030526.54272962</v>
      </c>
      <c r="G444" s="8">
        <f t="shared" si="97"/>
        <v>-22032844.705872636</v>
      </c>
      <c r="H444" s="8">
        <f t="shared" si="98"/>
        <v>2740379.3820819748</v>
      </c>
      <c r="I444" s="8">
        <f t="shared" si="99"/>
        <v>177126996.82326207</v>
      </c>
      <c r="J444" s="8">
        <f t="shared" si="100"/>
        <v>177197358.91256028</v>
      </c>
      <c r="K444" s="19">
        <f t="shared" si="101"/>
        <v>2741179.5321406797</v>
      </c>
      <c r="L444" s="37">
        <f t="shared" si="102"/>
        <v>0.03356243297457695</v>
      </c>
      <c r="M444" s="52">
        <f t="shared" si="103"/>
        <v>0.007432718761265278</v>
      </c>
      <c r="N444" s="56" t="e">
        <f t="shared" si="104"/>
        <v>#VALUE!</v>
      </c>
      <c r="O444" s="55" t="e">
        <f t="shared" si="105"/>
        <v>#VALUE!</v>
      </c>
      <c r="P444" s="55" t="e">
        <f t="shared" si="106"/>
        <v>#VALUE!</v>
      </c>
      <c r="Q444" s="78" t="e">
        <f t="shared" si="107"/>
        <v>#VALUE!</v>
      </c>
      <c r="R444" s="56" t="e">
        <f t="shared" si="108"/>
        <v>#VALUE!</v>
      </c>
      <c r="S444" s="55" t="e">
        <f t="shared" si="109"/>
        <v>#VALUE!</v>
      </c>
      <c r="T444" s="55" t="e">
        <f t="shared" si="110"/>
        <v>#VALUE!</v>
      </c>
      <c r="U444" s="57" t="e">
        <f t="shared" si="111"/>
        <v>#VALUE!</v>
      </c>
    </row>
    <row r="445" spans="1:21" ht="12.75">
      <c r="A445" s="6">
        <v>4317008600</v>
      </c>
      <c r="B445" s="5">
        <v>3469307.815</v>
      </c>
      <c r="C445" s="5">
        <v>5728917.842</v>
      </c>
      <c r="D445" s="5">
        <v>32469246.429</v>
      </c>
      <c r="E445" s="18">
        <v>5727066.675</v>
      </c>
      <c r="F445" s="22">
        <f t="shared" si="96"/>
        <v>-25639275.824549682</v>
      </c>
      <c r="G445" s="8">
        <f t="shared" si="97"/>
        <v>-25640652.884562436</v>
      </c>
      <c r="H445" s="8">
        <f t="shared" si="98"/>
        <v>5715478.097095943</v>
      </c>
      <c r="I445" s="8">
        <f t="shared" si="99"/>
        <v>115022358.66547424</v>
      </c>
      <c r="J445" s="8">
        <f t="shared" si="100"/>
        <v>115068203.57205132</v>
      </c>
      <c r="K445" s="19">
        <f t="shared" si="101"/>
        <v>5717449.058812992</v>
      </c>
      <c r="L445" s="37">
        <f t="shared" si="102"/>
        <v>0.027282748371362686</v>
      </c>
      <c r="M445" s="52">
        <f t="shared" si="103"/>
        <v>0.020276982337236404</v>
      </c>
      <c r="N445" s="56" t="e">
        <f t="shared" si="104"/>
        <v>#VALUE!</v>
      </c>
      <c r="O445" s="55" t="e">
        <f t="shared" si="105"/>
        <v>#VALUE!</v>
      </c>
      <c r="P445" s="55" t="e">
        <f t="shared" si="106"/>
        <v>#VALUE!</v>
      </c>
      <c r="Q445" s="78" t="e">
        <f t="shared" si="107"/>
        <v>#VALUE!</v>
      </c>
      <c r="R445" s="56" t="e">
        <f t="shared" si="108"/>
        <v>#VALUE!</v>
      </c>
      <c r="S445" s="55" t="e">
        <f t="shared" si="109"/>
        <v>#VALUE!</v>
      </c>
      <c r="T445" s="55" t="e">
        <f t="shared" si="110"/>
        <v>#VALUE!</v>
      </c>
      <c r="U445" s="57" t="e">
        <f t="shared" si="111"/>
        <v>#VALUE!</v>
      </c>
    </row>
    <row r="446" spans="1:21" ht="12.75">
      <c r="A446" s="6">
        <v>4317008707</v>
      </c>
      <c r="B446" s="5">
        <v>3474085.091</v>
      </c>
      <c r="C446" s="5">
        <v>5718570.383</v>
      </c>
      <c r="D446" s="5">
        <v>32474021.663</v>
      </c>
      <c r="E446" s="18">
        <v>5716723.305</v>
      </c>
      <c r="F446" s="22">
        <f t="shared" si="96"/>
        <v>47320150.72412882</v>
      </c>
      <c r="G446" s="8">
        <f t="shared" si="97"/>
        <v>47318483.51623954</v>
      </c>
      <c r="H446" s="8">
        <f t="shared" si="98"/>
        <v>63277374.37879972</v>
      </c>
      <c r="I446" s="8">
        <f t="shared" si="99"/>
        <v>35385756.6627456</v>
      </c>
      <c r="J446" s="8">
        <f t="shared" si="100"/>
        <v>35399035.1778646</v>
      </c>
      <c r="K446" s="19">
        <f t="shared" si="101"/>
        <v>63303349.56746652</v>
      </c>
      <c r="L446" s="37">
        <f t="shared" si="102"/>
        <v>0.026234738528728485</v>
      </c>
      <c r="M446" s="52">
        <f t="shared" si="103"/>
        <v>-0.017165731638669968</v>
      </c>
      <c r="N446" s="56" t="e">
        <f t="shared" si="104"/>
        <v>#VALUE!</v>
      </c>
      <c r="O446" s="55" t="e">
        <f t="shared" si="105"/>
        <v>#VALUE!</v>
      </c>
      <c r="P446" s="55" t="e">
        <f t="shared" si="106"/>
        <v>#VALUE!</v>
      </c>
      <c r="Q446" s="78" t="e">
        <f t="shared" si="107"/>
        <v>#VALUE!</v>
      </c>
      <c r="R446" s="56" t="e">
        <f t="shared" si="108"/>
        <v>#VALUE!</v>
      </c>
      <c r="S446" s="55" t="e">
        <f t="shared" si="109"/>
        <v>#VALUE!</v>
      </c>
      <c r="T446" s="55" t="e">
        <f t="shared" si="110"/>
        <v>#VALUE!</v>
      </c>
      <c r="U446" s="57" t="e">
        <f t="shared" si="111"/>
        <v>#VALUE!</v>
      </c>
    </row>
    <row r="447" spans="1:21" ht="12.75">
      <c r="A447" s="6">
        <v>4317008802</v>
      </c>
      <c r="B447" s="5">
        <v>3475091.103</v>
      </c>
      <c r="C447" s="5">
        <v>5719498.797</v>
      </c>
      <c r="D447" s="5">
        <v>32475027.292</v>
      </c>
      <c r="E447" s="18">
        <v>5717651.33</v>
      </c>
      <c r="F447" s="22">
        <f t="shared" si="96"/>
        <v>34730943.36796471</v>
      </c>
      <c r="G447" s="8">
        <f t="shared" si="97"/>
        <v>34729719.878223166</v>
      </c>
      <c r="H447" s="8">
        <f t="shared" si="98"/>
        <v>49371536.52225797</v>
      </c>
      <c r="I447" s="8">
        <f t="shared" si="99"/>
        <v>24430998.49104479</v>
      </c>
      <c r="J447" s="8">
        <f t="shared" si="100"/>
        <v>24440138.360315967</v>
      </c>
      <c r="K447" s="19">
        <f t="shared" si="101"/>
        <v>49391746.839885995</v>
      </c>
      <c r="L447" s="37">
        <f t="shared" si="102"/>
        <v>0.021705318242311478</v>
      </c>
      <c r="M447" s="52">
        <f t="shared" si="103"/>
        <v>-0.011401685886085033</v>
      </c>
      <c r="N447" s="56" t="e">
        <f t="shared" si="104"/>
        <v>#VALUE!</v>
      </c>
      <c r="O447" s="55" t="e">
        <f t="shared" si="105"/>
        <v>#VALUE!</v>
      </c>
      <c r="P447" s="55" t="e">
        <f t="shared" si="106"/>
        <v>#VALUE!</v>
      </c>
      <c r="Q447" s="78" t="e">
        <f t="shared" si="107"/>
        <v>#VALUE!</v>
      </c>
      <c r="R447" s="56" t="e">
        <f t="shared" si="108"/>
        <v>#VALUE!</v>
      </c>
      <c r="S447" s="55" t="e">
        <f t="shared" si="109"/>
        <v>#VALUE!</v>
      </c>
      <c r="T447" s="55" t="e">
        <f t="shared" si="110"/>
        <v>#VALUE!</v>
      </c>
      <c r="U447" s="57" t="e">
        <f t="shared" si="111"/>
        <v>#VALUE!</v>
      </c>
    </row>
    <row r="448" spans="1:21" ht="12.75">
      <c r="A448" s="6">
        <v>4317008901</v>
      </c>
      <c r="B448" s="5">
        <v>3476082.836</v>
      </c>
      <c r="C448" s="5">
        <v>5720122.068</v>
      </c>
      <c r="D448" s="5">
        <v>32476018.644</v>
      </c>
      <c r="E448" s="18">
        <v>5718274.339</v>
      </c>
      <c r="F448" s="22">
        <f t="shared" si="96"/>
        <v>25301565.04526089</v>
      </c>
      <c r="G448" s="8">
        <f t="shared" si="97"/>
        <v>25300636.439855322</v>
      </c>
      <c r="H448" s="8">
        <f t="shared" si="98"/>
        <v>41002868.43552635</v>
      </c>
      <c r="I448" s="8">
        <f t="shared" si="99"/>
        <v>15612217.461714273</v>
      </c>
      <c r="J448" s="8">
        <f t="shared" si="100"/>
        <v>15618018.124311252</v>
      </c>
      <c r="K448" s="19">
        <f t="shared" si="101"/>
        <v>41019608.3832986</v>
      </c>
      <c r="L448" s="37">
        <f t="shared" si="102"/>
        <v>0.01666424050927162</v>
      </c>
      <c r="M448" s="52">
        <f t="shared" si="103"/>
        <v>-0.011026452295482159</v>
      </c>
      <c r="N448" s="56" t="e">
        <f t="shared" si="104"/>
        <v>#VALUE!</v>
      </c>
      <c r="O448" s="55" t="e">
        <f t="shared" si="105"/>
        <v>#VALUE!</v>
      </c>
      <c r="P448" s="55" t="e">
        <f t="shared" si="106"/>
        <v>#VALUE!</v>
      </c>
      <c r="Q448" s="78" t="e">
        <f t="shared" si="107"/>
        <v>#VALUE!</v>
      </c>
      <c r="R448" s="56" t="e">
        <f t="shared" si="108"/>
        <v>#VALUE!</v>
      </c>
      <c r="S448" s="55" t="e">
        <f t="shared" si="109"/>
        <v>#VALUE!</v>
      </c>
      <c r="T448" s="55" t="e">
        <f t="shared" si="110"/>
        <v>#VALUE!</v>
      </c>
      <c r="U448" s="57" t="e">
        <f t="shared" si="111"/>
        <v>#VALUE!</v>
      </c>
    </row>
    <row r="449" spans="1:21" ht="12.75">
      <c r="A449" s="6">
        <v>4317009002</v>
      </c>
      <c r="B449" s="5">
        <v>3475283.135</v>
      </c>
      <c r="C449" s="5">
        <v>5720801.313</v>
      </c>
      <c r="D449" s="5">
        <v>32475219.269</v>
      </c>
      <c r="E449" s="18">
        <v>5718953.326</v>
      </c>
      <c r="F449" s="22">
        <f t="shared" si="96"/>
        <v>27194960.151439708</v>
      </c>
      <c r="G449" s="8">
        <f t="shared" si="97"/>
        <v>27194036.777574185</v>
      </c>
      <c r="H449" s="8">
        <f t="shared" si="98"/>
        <v>32766834.655878764</v>
      </c>
      <c r="I449" s="8">
        <f t="shared" si="99"/>
        <v>22569795.16909893</v>
      </c>
      <c r="J449" s="8">
        <f t="shared" si="100"/>
        <v>22578318.669506997</v>
      </c>
      <c r="K449" s="19">
        <f t="shared" si="101"/>
        <v>32780322.094510328</v>
      </c>
      <c r="L449" s="37">
        <f t="shared" si="102"/>
        <v>0.018195543438196182</v>
      </c>
      <c r="M449" s="52">
        <f t="shared" si="103"/>
        <v>-0.012305558659136295</v>
      </c>
      <c r="N449" s="56" t="e">
        <f t="shared" si="104"/>
        <v>#VALUE!</v>
      </c>
      <c r="O449" s="55" t="e">
        <f t="shared" si="105"/>
        <v>#VALUE!</v>
      </c>
      <c r="P449" s="55" t="e">
        <f t="shared" si="106"/>
        <v>#VALUE!</v>
      </c>
      <c r="Q449" s="78" t="e">
        <f t="shared" si="107"/>
        <v>#VALUE!</v>
      </c>
      <c r="R449" s="56" t="e">
        <f t="shared" si="108"/>
        <v>#VALUE!</v>
      </c>
      <c r="S449" s="55" t="e">
        <f t="shared" si="109"/>
        <v>#VALUE!</v>
      </c>
      <c r="T449" s="55" t="e">
        <f t="shared" si="110"/>
        <v>#VALUE!</v>
      </c>
      <c r="U449" s="57" t="e">
        <f t="shared" si="111"/>
        <v>#VALUE!</v>
      </c>
    </row>
    <row r="450" spans="1:21" ht="12.75">
      <c r="A450" s="6">
        <v>4317009101</v>
      </c>
      <c r="B450" s="5">
        <v>3473311.4</v>
      </c>
      <c r="C450" s="5">
        <v>5721657.733</v>
      </c>
      <c r="D450" s="5">
        <v>32473248.33</v>
      </c>
      <c r="E450" s="18">
        <v>5719809.434</v>
      </c>
      <c r="F450" s="22">
        <f aca="true" t="shared" si="112" ref="F450:F513">($C450-$C$927)*($D450-$D$927)</f>
        <v>32723558.295550928</v>
      </c>
      <c r="G450" s="8">
        <f aca="true" t="shared" si="113" ref="G450:G513">($B450-$B$927)*($E450-$E$927)</f>
        <v>32722427.251848385</v>
      </c>
      <c r="H450" s="8">
        <f aca="true" t="shared" si="114" ref="H450:H513">($C450-$C$927)*($E450-$E$927)</f>
        <v>23697114.85190297</v>
      </c>
      <c r="I450" s="8">
        <f aca="true" t="shared" si="115" ref="I450:I513">($B450-$B$927)*($D450-$D$927)</f>
        <v>45186693.08225073</v>
      </c>
      <c r="J450" s="8">
        <f aca="true" t="shared" si="116" ref="J450:J513">($B450-$B$927)^2</f>
        <v>45204105.29222174</v>
      </c>
      <c r="K450" s="19">
        <f aca="true" t="shared" si="117" ref="K450:K513">($C450-$C$927)^2</f>
        <v>23707065.68356302</v>
      </c>
      <c r="L450" s="37">
        <f t="shared" si="102"/>
        <v>0.01850837841629982</v>
      </c>
      <c r="M450" s="52">
        <f t="shared" si="103"/>
        <v>-0.013975958339869976</v>
      </c>
      <c r="N450" s="56" t="e">
        <f t="shared" si="104"/>
        <v>#VALUE!</v>
      </c>
      <c r="O450" s="55" t="e">
        <f t="shared" si="105"/>
        <v>#VALUE!</v>
      </c>
      <c r="P450" s="55" t="e">
        <f t="shared" si="106"/>
        <v>#VALUE!</v>
      </c>
      <c r="Q450" s="78" t="e">
        <f t="shared" si="107"/>
        <v>#VALUE!</v>
      </c>
      <c r="R450" s="56" t="e">
        <f t="shared" si="108"/>
        <v>#VALUE!</v>
      </c>
      <c r="S450" s="55" t="e">
        <f t="shared" si="109"/>
        <v>#VALUE!</v>
      </c>
      <c r="T450" s="55" t="e">
        <f t="shared" si="110"/>
        <v>#VALUE!</v>
      </c>
      <c r="U450" s="57" t="e">
        <f t="shared" si="111"/>
        <v>#VALUE!</v>
      </c>
    </row>
    <row r="451" spans="1:21" ht="12.75">
      <c r="A451" s="6">
        <v>4317009201</v>
      </c>
      <c r="B451" s="5">
        <v>3471407.984</v>
      </c>
      <c r="C451" s="5">
        <v>5721621.11</v>
      </c>
      <c r="D451" s="5">
        <v>32471345.666</v>
      </c>
      <c r="E451" s="18">
        <v>5719772.858</v>
      </c>
      <c r="F451" s="22">
        <f t="shared" si="112"/>
        <v>42303428.17779287</v>
      </c>
      <c r="G451" s="8">
        <f t="shared" si="113"/>
        <v>42301785.49973667</v>
      </c>
      <c r="H451" s="8">
        <f t="shared" si="114"/>
        <v>24054784.74227235</v>
      </c>
      <c r="I451" s="8">
        <f t="shared" si="115"/>
        <v>74393122.36021541</v>
      </c>
      <c r="J451" s="8">
        <f t="shared" si="116"/>
        <v>74421951.3880579</v>
      </c>
      <c r="K451" s="19">
        <f t="shared" si="117"/>
        <v>24065040.98474952</v>
      </c>
      <c r="L451" s="37">
        <f aca="true" t="shared" si="118" ref="L451:L514">$D$927+$B$929*($C451-$C$927)+$B$930*($B451-$B$927)-$D451</f>
        <v>0.02336541935801506</v>
      </c>
      <c r="M451" s="52">
        <f aca="true" t="shared" si="119" ref="M451:M514">$E$927+$B$930*($C451-$C$927)-$B$929*($B451-$B$927)-$E451</f>
        <v>-0.02024755533784628</v>
      </c>
      <c r="N451" s="56" t="e">
        <f aca="true" t="shared" si="120" ref="N451:N514">SQRT(($E$929-$D451)^2+($E$930-$E451)^2)</f>
        <v>#VALUE!</v>
      </c>
      <c r="O451" s="55" t="e">
        <f aca="true" t="shared" si="121" ref="O451:O514">(1/(N451^2))*1000000000</f>
        <v>#VALUE!</v>
      </c>
      <c r="P451" s="55" t="e">
        <f aca="true" t="shared" si="122" ref="P451:P514">L451*O451</f>
        <v>#VALUE!</v>
      </c>
      <c r="Q451" s="78" t="e">
        <f aca="true" t="shared" si="123" ref="Q451:Q514">M451*O451</f>
        <v>#VALUE!</v>
      </c>
      <c r="R451" s="56" t="e">
        <f aca="true" t="shared" si="124" ref="R451:R514">SQRT(($E$932-$B451)^2+($E$933-$C451)^2)</f>
        <v>#VALUE!</v>
      </c>
      <c r="S451" s="55" t="e">
        <f aca="true" t="shared" si="125" ref="S451:S514">(1/(R451^2))*1000000000</f>
        <v>#VALUE!</v>
      </c>
      <c r="T451" s="55" t="e">
        <f aca="true" t="shared" si="126" ref="T451:T514">S451*L451</f>
        <v>#VALUE!</v>
      </c>
      <c r="U451" s="57" t="e">
        <f aca="true" t="shared" si="127" ref="U451:U514">S451*M451</f>
        <v>#VALUE!</v>
      </c>
    </row>
    <row r="452" spans="1:21" ht="12.75">
      <c r="A452" s="6">
        <v>4317009320</v>
      </c>
      <c r="B452" s="5">
        <v>3476584.09</v>
      </c>
      <c r="C452" s="5">
        <v>5728363.53</v>
      </c>
      <c r="D452" s="5">
        <v>32476519.82</v>
      </c>
      <c r="E452" s="18">
        <v>5726512.465</v>
      </c>
      <c r="F452" s="22">
        <f t="shared" si="112"/>
        <v>-6335734.461827709</v>
      </c>
      <c r="G452" s="8">
        <f t="shared" si="113"/>
        <v>-6335794.848402964</v>
      </c>
      <c r="H452" s="8">
        <f t="shared" si="114"/>
        <v>3372532.480080387</v>
      </c>
      <c r="I452" s="8">
        <f t="shared" si="115"/>
        <v>11902602.569787648</v>
      </c>
      <c r="J452" s="8">
        <f t="shared" si="116"/>
        <v>11907398.34018852</v>
      </c>
      <c r="K452" s="19">
        <f t="shared" si="117"/>
        <v>3373859.1768168225</v>
      </c>
      <c r="L452" s="37">
        <f t="shared" si="118"/>
        <v>0.008469797670841217</v>
      </c>
      <c r="M452" s="52">
        <f t="shared" si="119"/>
        <v>0.03884632047265768</v>
      </c>
      <c r="N452" s="56" t="e">
        <f t="shared" si="120"/>
        <v>#VALUE!</v>
      </c>
      <c r="O452" s="55" t="e">
        <f t="shared" si="121"/>
        <v>#VALUE!</v>
      </c>
      <c r="P452" s="55" t="e">
        <f t="shared" si="122"/>
        <v>#VALUE!</v>
      </c>
      <c r="Q452" s="78" t="e">
        <f t="shared" si="123"/>
        <v>#VALUE!</v>
      </c>
      <c r="R452" s="56" t="e">
        <f t="shared" si="124"/>
        <v>#VALUE!</v>
      </c>
      <c r="S452" s="55" t="e">
        <f t="shared" si="125"/>
        <v>#VALUE!</v>
      </c>
      <c r="T452" s="55" t="e">
        <f t="shared" si="126"/>
        <v>#VALUE!</v>
      </c>
      <c r="U452" s="57" t="e">
        <f t="shared" si="127"/>
        <v>#VALUE!</v>
      </c>
    </row>
    <row r="453" spans="1:21" ht="12.75">
      <c r="A453" s="6">
        <v>4317009402</v>
      </c>
      <c r="B453" s="5">
        <v>3475932.48</v>
      </c>
      <c r="C453" s="5">
        <v>5722501.94</v>
      </c>
      <c r="D453" s="5">
        <v>32475868.384</v>
      </c>
      <c r="E453" s="18">
        <v>5720653.26</v>
      </c>
      <c r="F453" s="22">
        <f t="shared" si="112"/>
        <v>16504654.061546134</v>
      </c>
      <c r="G453" s="8">
        <f t="shared" si="113"/>
        <v>16504126.995541712</v>
      </c>
      <c r="H453" s="8">
        <f t="shared" si="114"/>
        <v>16192187.832610322</v>
      </c>
      <c r="I453" s="8">
        <f t="shared" si="115"/>
        <v>16822612.822008517</v>
      </c>
      <c r="J453" s="8">
        <f t="shared" si="116"/>
        <v>16829027.998701848</v>
      </c>
      <c r="K453" s="19">
        <f t="shared" si="117"/>
        <v>16198879.902776454</v>
      </c>
      <c r="L453" s="37">
        <f t="shared" si="118"/>
        <v>0.01319381594657898</v>
      </c>
      <c r="M453" s="52">
        <f t="shared" si="119"/>
        <v>-0.00490021426230669</v>
      </c>
      <c r="N453" s="56" t="e">
        <f t="shared" si="120"/>
        <v>#VALUE!</v>
      </c>
      <c r="O453" s="55" t="e">
        <f t="shared" si="121"/>
        <v>#VALUE!</v>
      </c>
      <c r="P453" s="55" t="e">
        <f t="shared" si="122"/>
        <v>#VALUE!</v>
      </c>
      <c r="Q453" s="78" t="e">
        <f t="shared" si="123"/>
        <v>#VALUE!</v>
      </c>
      <c r="R453" s="56" t="e">
        <f t="shared" si="124"/>
        <v>#VALUE!</v>
      </c>
      <c r="S453" s="55" t="e">
        <f t="shared" si="125"/>
        <v>#VALUE!</v>
      </c>
      <c r="T453" s="55" t="e">
        <f t="shared" si="126"/>
        <v>#VALUE!</v>
      </c>
      <c r="U453" s="57" t="e">
        <f t="shared" si="127"/>
        <v>#VALUE!</v>
      </c>
    </row>
    <row r="454" spans="1:21" ht="12.75">
      <c r="A454" s="6">
        <v>4317009501</v>
      </c>
      <c r="B454" s="5">
        <v>3471193.645</v>
      </c>
      <c r="C454" s="5">
        <v>5718950.682</v>
      </c>
      <c r="D454" s="5">
        <v>32471131.372</v>
      </c>
      <c r="E454" s="18">
        <v>5717103.506</v>
      </c>
      <c r="F454" s="22">
        <f t="shared" si="112"/>
        <v>66955294.88406478</v>
      </c>
      <c r="G454" s="8">
        <f t="shared" si="113"/>
        <v>66952955.939431615</v>
      </c>
      <c r="H454" s="8">
        <f t="shared" si="114"/>
        <v>57372409.27585964</v>
      </c>
      <c r="I454" s="8">
        <f t="shared" si="115"/>
        <v>78136075.59567267</v>
      </c>
      <c r="J454" s="8">
        <f t="shared" si="116"/>
        <v>78166018.75193372</v>
      </c>
      <c r="K454" s="19">
        <f t="shared" si="117"/>
        <v>57396400.44438356</v>
      </c>
      <c r="L454" s="37">
        <f t="shared" si="118"/>
        <v>0.026953529566526413</v>
      </c>
      <c r="M454" s="52">
        <f t="shared" si="119"/>
        <v>-0.030751371756196022</v>
      </c>
      <c r="N454" s="56" t="e">
        <f t="shared" si="120"/>
        <v>#VALUE!</v>
      </c>
      <c r="O454" s="55" t="e">
        <f t="shared" si="121"/>
        <v>#VALUE!</v>
      </c>
      <c r="P454" s="55" t="e">
        <f t="shared" si="122"/>
        <v>#VALUE!</v>
      </c>
      <c r="Q454" s="78" t="e">
        <f t="shared" si="123"/>
        <v>#VALUE!</v>
      </c>
      <c r="R454" s="56" t="e">
        <f t="shared" si="124"/>
        <v>#VALUE!</v>
      </c>
      <c r="S454" s="55" t="e">
        <f t="shared" si="125"/>
        <v>#VALUE!</v>
      </c>
      <c r="T454" s="55" t="e">
        <f t="shared" si="126"/>
        <v>#VALUE!</v>
      </c>
      <c r="U454" s="57" t="e">
        <f t="shared" si="127"/>
        <v>#VALUE!</v>
      </c>
    </row>
    <row r="455" spans="1:21" ht="12.75">
      <c r="A455" s="6">
        <v>4317009601</v>
      </c>
      <c r="B455" s="5">
        <v>3472934.469</v>
      </c>
      <c r="C455" s="5">
        <v>5718953.659</v>
      </c>
      <c r="D455" s="5">
        <v>32472871.505</v>
      </c>
      <c r="E455" s="18">
        <v>5717106.447</v>
      </c>
      <c r="F455" s="22">
        <f t="shared" si="112"/>
        <v>53750845.90238804</v>
      </c>
      <c r="G455" s="8">
        <f t="shared" si="113"/>
        <v>53749032.19445996</v>
      </c>
      <c r="H455" s="8">
        <f t="shared" si="114"/>
        <v>57327592.44664026</v>
      </c>
      <c r="I455" s="8">
        <f t="shared" si="115"/>
        <v>50395556.89655038</v>
      </c>
      <c r="J455" s="8">
        <f t="shared" si="116"/>
        <v>50414697.914643385</v>
      </c>
      <c r="K455" s="19">
        <f t="shared" si="117"/>
        <v>57351301.55753759</v>
      </c>
      <c r="L455" s="37">
        <f t="shared" si="118"/>
        <v>0.025328729301691055</v>
      </c>
      <c r="M455" s="52">
        <f t="shared" si="119"/>
        <v>-0.01985788717865944</v>
      </c>
      <c r="N455" s="56" t="e">
        <f t="shared" si="120"/>
        <v>#VALUE!</v>
      </c>
      <c r="O455" s="55" t="e">
        <f t="shared" si="121"/>
        <v>#VALUE!</v>
      </c>
      <c r="P455" s="55" t="e">
        <f t="shared" si="122"/>
        <v>#VALUE!</v>
      </c>
      <c r="Q455" s="78" t="e">
        <f t="shared" si="123"/>
        <v>#VALUE!</v>
      </c>
      <c r="R455" s="56" t="e">
        <f t="shared" si="124"/>
        <v>#VALUE!</v>
      </c>
      <c r="S455" s="55" t="e">
        <f t="shared" si="125"/>
        <v>#VALUE!</v>
      </c>
      <c r="T455" s="55" t="e">
        <f t="shared" si="126"/>
        <v>#VALUE!</v>
      </c>
      <c r="U455" s="57" t="e">
        <f t="shared" si="127"/>
        <v>#VALUE!</v>
      </c>
    </row>
    <row r="456" spans="1:21" ht="12.75">
      <c r="A456" s="6">
        <v>4317009700</v>
      </c>
      <c r="B456" s="5">
        <v>3468370.928</v>
      </c>
      <c r="C456" s="5">
        <v>5719180.903</v>
      </c>
      <c r="D456" s="5">
        <v>32468309.771</v>
      </c>
      <c r="E456" s="18">
        <v>5717333.684</v>
      </c>
      <c r="F456" s="22">
        <f t="shared" si="112"/>
        <v>85647628.74408878</v>
      </c>
      <c r="G456" s="8">
        <f t="shared" si="113"/>
        <v>85644270.82836507</v>
      </c>
      <c r="H456" s="8">
        <f t="shared" si="114"/>
        <v>53938128.331730634</v>
      </c>
      <c r="I456" s="8">
        <f t="shared" si="115"/>
        <v>135993386.10440525</v>
      </c>
      <c r="J456" s="8">
        <f t="shared" si="116"/>
        <v>136045906.0982041</v>
      </c>
      <c r="K456" s="19">
        <f t="shared" si="117"/>
        <v>53961074.585537046</v>
      </c>
      <c r="L456" s="37">
        <f t="shared" si="118"/>
        <v>0.037263039499521255</v>
      </c>
      <c r="M456" s="52">
        <f t="shared" si="119"/>
        <v>-0.04056613612920046</v>
      </c>
      <c r="N456" s="56" t="e">
        <f t="shared" si="120"/>
        <v>#VALUE!</v>
      </c>
      <c r="O456" s="55" t="e">
        <f t="shared" si="121"/>
        <v>#VALUE!</v>
      </c>
      <c r="P456" s="55" t="e">
        <f t="shared" si="122"/>
        <v>#VALUE!</v>
      </c>
      <c r="Q456" s="78" t="e">
        <f t="shared" si="123"/>
        <v>#VALUE!</v>
      </c>
      <c r="R456" s="56" t="e">
        <f t="shared" si="124"/>
        <v>#VALUE!</v>
      </c>
      <c r="S456" s="55" t="e">
        <f t="shared" si="125"/>
        <v>#VALUE!</v>
      </c>
      <c r="T456" s="55" t="e">
        <f t="shared" si="126"/>
        <v>#VALUE!</v>
      </c>
      <c r="U456" s="57" t="e">
        <f t="shared" si="127"/>
        <v>#VALUE!</v>
      </c>
    </row>
    <row r="457" spans="1:21" ht="12.75">
      <c r="A457" s="6">
        <v>4317009801</v>
      </c>
      <c r="B457" s="5">
        <v>3466470.09</v>
      </c>
      <c r="C457" s="5">
        <v>5719325.505</v>
      </c>
      <c r="D457" s="5">
        <v>32466409.689</v>
      </c>
      <c r="E457" s="18">
        <v>5717478.258</v>
      </c>
      <c r="F457" s="22">
        <f t="shared" si="112"/>
        <v>97644565.76484026</v>
      </c>
      <c r="G457" s="8">
        <f t="shared" si="113"/>
        <v>97640442.99167861</v>
      </c>
      <c r="H457" s="8">
        <f t="shared" si="114"/>
        <v>51835250.811218135</v>
      </c>
      <c r="I457" s="8">
        <f t="shared" si="115"/>
        <v>183930018.81541485</v>
      </c>
      <c r="J457" s="8">
        <f t="shared" si="116"/>
        <v>184001352.80877435</v>
      </c>
      <c r="K457" s="19">
        <f t="shared" si="117"/>
        <v>51857543.735379785</v>
      </c>
      <c r="L457" s="37">
        <f t="shared" si="118"/>
        <v>0.03958466276526451</v>
      </c>
      <c r="M457" s="52">
        <f t="shared" si="119"/>
        <v>-0.043981739319860935</v>
      </c>
      <c r="N457" s="56" t="e">
        <f t="shared" si="120"/>
        <v>#VALUE!</v>
      </c>
      <c r="O457" s="55" t="e">
        <f t="shared" si="121"/>
        <v>#VALUE!</v>
      </c>
      <c r="P457" s="55" t="e">
        <f t="shared" si="122"/>
        <v>#VALUE!</v>
      </c>
      <c r="Q457" s="78" t="e">
        <f t="shared" si="123"/>
        <v>#VALUE!</v>
      </c>
      <c r="R457" s="56" t="e">
        <f t="shared" si="124"/>
        <v>#VALUE!</v>
      </c>
      <c r="S457" s="55" t="e">
        <f t="shared" si="125"/>
        <v>#VALUE!</v>
      </c>
      <c r="T457" s="55" t="e">
        <f t="shared" si="126"/>
        <v>#VALUE!</v>
      </c>
      <c r="U457" s="57" t="e">
        <f t="shared" si="127"/>
        <v>#VALUE!</v>
      </c>
    </row>
    <row r="458" spans="1:21" ht="12.75">
      <c r="A458" s="6">
        <v>4317009901</v>
      </c>
      <c r="B458" s="5">
        <v>3472988.223</v>
      </c>
      <c r="C458" s="5">
        <v>5719985.599</v>
      </c>
      <c r="D458" s="5">
        <v>32472925.255</v>
      </c>
      <c r="E458" s="18">
        <v>5718137.973</v>
      </c>
      <c r="F458" s="22">
        <f t="shared" si="112"/>
        <v>46074926.97392893</v>
      </c>
      <c r="G458" s="8">
        <f t="shared" si="113"/>
        <v>46073390.77676249</v>
      </c>
      <c r="H458" s="8">
        <f t="shared" si="114"/>
        <v>42768535.58074678</v>
      </c>
      <c r="I458" s="8">
        <f t="shared" si="115"/>
        <v>49635277.1179816</v>
      </c>
      <c r="J458" s="8">
        <f t="shared" si="116"/>
        <v>49654245.04013975</v>
      </c>
      <c r="K458" s="19">
        <f t="shared" si="117"/>
        <v>42786305.9554792</v>
      </c>
      <c r="L458" s="37">
        <f t="shared" si="118"/>
        <v>0.02212093025445938</v>
      </c>
      <c r="M458" s="52">
        <f t="shared" si="119"/>
        <v>-0.017200653441250324</v>
      </c>
      <c r="N458" s="56" t="e">
        <f t="shared" si="120"/>
        <v>#VALUE!</v>
      </c>
      <c r="O458" s="55" t="e">
        <f t="shared" si="121"/>
        <v>#VALUE!</v>
      </c>
      <c r="P458" s="55" t="e">
        <f t="shared" si="122"/>
        <v>#VALUE!</v>
      </c>
      <c r="Q458" s="78" t="e">
        <f t="shared" si="123"/>
        <v>#VALUE!</v>
      </c>
      <c r="R458" s="56" t="e">
        <f t="shared" si="124"/>
        <v>#VALUE!</v>
      </c>
      <c r="S458" s="55" t="e">
        <f t="shared" si="125"/>
        <v>#VALUE!</v>
      </c>
      <c r="T458" s="55" t="e">
        <f t="shared" si="126"/>
        <v>#VALUE!</v>
      </c>
      <c r="U458" s="57" t="e">
        <f t="shared" si="127"/>
        <v>#VALUE!</v>
      </c>
    </row>
    <row r="459" spans="1:21" ht="12.75">
      <c r="A459" s="6">
        <v>4317010001</v>
      </c>
      <c r="B459" s="5">
        <v>3467524.209</v>
      </c>
      <c r="C459" s="5">
        <v>5719983.032</v>
      </c>
      <c r="D459" s="5">
        <v>32467463.4</v>
      </c>
      <c r="E459" s="18">
        <v>5718135.505</v>
      </c>
      <c r="F459" s="22">
        <f t="shared" si="112"/>
        <v>81833701.19099754</v>
      </c>
      <c r="G459" s="8">
        <f t="shared" si="113"/>
        <v>81830217.01196423</v>
      </c>
      <c r="H459" s="8">
        <f t="shared" si="114"/>
        <v>42801469.50270759</v>
      </c>
      <c r="I459" s="8">
        <f t="shared" si="115"/>
        <v>156454196.67023233</v>
      </c>
      <c r="J459" s="8">
        <f t="shared" si="116"/>
        <v>156514882.94950703</v>
      </c>
      <c r="K459" s="19">
        <f t="shared" si="117"/>
        <v>42819894.676681735</v>
      </c>
      <c r="L459" s="37">
        <f t="shared" si="118"/>
        <v>0.037191227078437805</v>
      </c>
      <c r="M459" s="52">
        <f t="shared" si="119"/>
        <v>-0.0400940990075469</v>
      </c>
      <c r="N459" s="56" t="e">
        <f t="shared" si="120"/>
        <v>#VALUE!</v>
      </c>
      <c r="O459" s="55" t="e">
        <f t="shared" si="121"/>
        <v>#VALUE!</v>
      </c>
      <c r="P459" s="55" t="e">
        <f t="shared" si="122"/>
        <v>#VALUE!</v>
      </c>
      <c r="Q459" s="78" t="e">
        <f t="shared" si="123"/>
        <v>#VALUE!</v>
      </c>
      <c r="R459" s="56" t="e">
        <f t="shared" si="124"/>
        <v>#VALUE!</v>
      </c>
      <c r="S459" s="55" t="e">
        <f t="shared" si="125"/>
        <v>#VALUE!</v>
      </c>
      <c r="T459" s="55" t="e">
        <f t="shared" si="126"/>
        <v>#VALUE!</v>
      </c>
      <c r="U459" s="57" t="e">
        <f t="shared" si="127"/>
        <v>#VALUE!</v>
      </c>
    </row>
    <row r="460" spans="1:21" ht="12.75">
      <c r="A460" s="6">
        <v>4317010102</v>
      </c>
      <c r="B460" s="5">
        <v>3469690.989</v>
      </c>
      <c r="C460" s="5">
        <v>5720107.259</v>
      </c>
      <c r="D460" s="5">
        <v>32469629.325</v>
      </c>
      <c r="E460" s="18">
        <v>5718259.644</v>
      </c>
      <c r="F460" s="22">
        <f t="shared" si="112"/>
        <v>66376072.60002089</v>
      </c>
      <c r="G460" s="8">
        <f t="shared" si="113"/>
        <v>66373508.47147576</v>
      </c>
      <c r="H460" s="8">
        <f t="shared" si="114"/>
        <v>41192010.29463588</v>
      </c>
      <c r="I460" s="8">
        <f t="shared" si="115"/>
        <v>106953090.79378644</v>
      </c>
      <c r="J460" s="8">
        <f t="shared" si="116"/>
        <v>106994422.51478815</v>
      </c>
      <c r="K460" s="19">
        <f t="shared" si="117"/>
        <v>41209520.7678502</v>
      </c>
      <c r="L460" s="37">
        <f t="shared" si="118"/>
        <v>0.03174671530723572</v>
      </c>
      <c r="M460" s="52">
        <f t="shared" si="119"/>
        <v>-0.0312988068908453</v>
      </c>
      <c r="N460" s="56" t="e">
        <f t="shared" si="120"/>
        <v>#VALUE!</v>
      </c>
      <c r="O460" s="55" t="e">
        <f t="shared" si="121"/>
        <v>#VALUE!</v>
      </c>
      <c r="P460" s="55" t="e">
        <f t="shared" si="122"/>
        <v>#VALUE!</v>
      </c>
      <c r="Q460" s="78" t="e">
        <f t="shared" si="123"/>
        <v>#VALUE!</v>
      </c>
      <c r="R460" s="56" t="e">
        <f t="shared" si="124"/>
        <v>#VALUE!</v>
      </c>
      <c r="S460" s="55" t="e">
        <f t="shared" si="125"/>
        <v>#VALUE!</v>
      </c>
      <c r="T460" s="55" t="e">
        <f t="shared" si="126"/>
        <v>#VALUE!</v>
      </c>
      <c r="U460" s="57" t="e">
        <f t="shared" si="127"/>
        <v>#VALUE!</v>
      </c>
    </row>
    <row r="461" spans="1:21" ht="12.75">
      <c r="A461" s="6">
        <v>4317010201</v>
      </c>
      <c r="B461" s="5">
        <v>3471732.508</v>
      </c>
      <c r="C461" s="5">
        <v>5720163.936</v>
      </c>
      <c r="D461" s="5">
        <v>32471670.038</v>
      </c>
      <c r="E461" s="18">
        <v>5718316.265</v>
      </c>
      <c r="F461" s="22">
        <f t="shared" si="112"/>
        <v>52805420.32350595</v>
      </c>
      <c r="G461" s="8">
        <f t="shared" si="113"/>
        <v>52803534.93068331</v>
      </c>
      <c r="H461" s="8">
        <f t="shared" si="114"/>
        <v>40468061.54551826</v>
      </c>
      <c r="I461" s="8">
        <f t="shared" si="115"/>
        <v>68901567.06531103</v>
      </c>
      <c r="J461" s="8">
        <f t="shared" si="116"/>
        <v>68928049.65293111</v>
      </c>
      <c r="K461" s="19">
        <f t="shared" si="117"/>
        <v>40485061.10390181</v>
      </c>
      <c r="L461" s="37">
        <f t="shared" si="118"/>
        <v>0.026214711368083954</v>
      </c>
      <c r="M461" s="52">
        <f t="shared" si="119"/>
        <v>-0.025904379785060883</v>
      </c>
      <c r="N461" s="56" t="e">
        <f t="shared" si="120"/>
        <v>#VALUE!</v>
      </c>
      <c r="O461" s="55" t="e">
        <f t="shared" si="121"/>
        <v>#VALUE!</v>
      </c>
      <c r="P461" s="55" t="e">
        <f t="shared" si="122"/>
        <v>#VALUE!</v>
      </c>
      <c r="Q461" s="78" t="e">
        <f t="shared" si="123"/>
        <v>#VALUE!</v>
      </c>
      <c r="R461" s="56" t="e">
        <f t="shared" si="124"/>
        <v>#VALUE!</v>
      </c>
      <c r="S461" s="55" t="e">
        <f t="shared" si="125"/>
        <v>#VALUE!</v>
      </c>
      <c r="T461" s="55" t="e">
        <f t="shared" si="126"/>
        <v>#VALUE!</v>
      </c>
      <c r="U461" s="57" t="e">
        <f t="shared" si="127"/>
        <v>#VALUE!</v>
      </c>
    </row>
    <row r="462" spans="1:21" ht="12.75">
      <c r="A462" s="6">
        <v>4317010400</v>
      </c>
      <c r="B462" s="5">
        <v>3468646.875</v>
      </c>
      <c r="C462" s="5">
        <v>5720350.29</v>
      </c>
      <c r="D462" s="5">
        <v>32468585.628</v>
      </c>
      <c r="E462" s="18">
        <v>5718502.596</v>
      </c>
      <c r="F462" s="22">
        <f t="shared" si="112"/>
        <v>70309501.82525459</v>
      </c>
      <c r="G462" s="8">
        <f t="shared" si="113"/>
        <v>70306593.7678631</v>
      </c>
      <c r="H462" s="8">
        <f t="shared" si="114"/>
        <v>38131967.60552701</v>
      </c>
      <c r="I462" s="8">
        <f t="shared" si="115"/>
        <v>129634579.41605172</v>
      </c>
      <c r="J462" s="8">
        <f t="shared" si="116"/>
        <v>129684831.96451735</v>
      </c>
      <c r="K462" s="19">
        <f t="shared" si="117"/>
        <v>38148327.22104197</v>
      </c>
      <c r="L462" s="37">
        <f t="shared" si="118"/>
        <v>0.0335344560444355</v>
      </c>
      <c r="M462" s="52">
        <f t="shared" si="119"/>
        <v>-0.0346517413854599</v>
      </c>
      <c r="N462" s="56" t="e">
        <f t="shared" si="120"/>
        <v>#VALUE!</v>
      </c>
      <c r="O462" s="55" t="e">
        <f t="shared" si="121"/>
        <v>#VALUE!</v>
      </c>
      <c r="P462" s="55" t="e">
        <f t="shared" si="122"/>
        <v>#VALUE!</v>
      </c>
      <c r="Q462" s="78" t="e">
        <f t="shared" si="123"/>
        <v>#VALUE!</v>
      </c>
      <c r="R462" s="56" t="e">
        <f t="shared" si="124"/>
        <v>#VALUE!</v>
      </c>
      <c r="S462" s="55" t="e">
        <f t="shared" si="125"/>
        <v>#VALUE!</v>
      </c>
      <c r="T462" s="55" t="e">
        <f t="shared" si="126"/>
        <v>#VALUE!</v>
      </c>
      <c r="U462" s="57" t="e">
        <f t="shared" si="127"/>
        <v>#VALUE!</v>
      </c>
    </row>
    <row r="463" spans="1:21" ht="12.75">
      <c r="A463" s="6">
        <v>4317010502</v>
      </c>
      <c r="B463" s="5">
        <v>3470115.281</v>
      </c>
      <c r="C463" s="5">
        <v>5722162.633</v>
      </c>
      <c r="D463" s="5">
        <v>32470053.481</v>
      </c>
      <c r="E463" s="18">
        <v>5720314.182</v>
      </c>
      <c r="F463" s="22">
        <f t="shared" si="112"/>
        <v>43272830.55628564</v>
      </c>
      <c r="G463" s="8">
        <f t="shared" si="113"/>
        <v>43270910.12929952</v>
      </c>
      <c r="H463" s="8">
        <f t="shared" si="114"/>
        <v>19037027.759688642</v>
      </c>
      <c r="I463" s="8">
        <f t="shared" si="115"/>
        <v>98358566.56186686</v>
      </c>
      <c r="J463" s="8">
        <f t="shared" si="116"/>
        <v>98396853.84554243</v>
      </c>
      <c r="K463" s="19">
        <f t="shared" si="117"/>
        <v>19045283.377584703</v>
      </c>
      <c r="L463" s="37">
        <f t="shared" si="118"/>
        <v>0.027167368680238724</v>
      </c>
      <c r="M463" s="52">
        <f t="shared" si="119"/>
        <v>-0.018953008577227592</v>
      </c>
      <c r="N463" s="56" t="e">
        <f t="shared" si="120"/>
        <v>#VALUE!</v>
      </c>
      <c r="O463" s="55" t="e">
        <f t="shared" si="121"/>
        <v>#VALUE!</v>
      </c>
      <c r="P463" s="55" t="e">
        <f t="shared" si="122"/>
        <v>#VALUE!</v>
      </c>
      <c r="Q463" s="78" t="e">
        <f t="shared" si="123"/>
        <v>#VALUE!</v>
      </c>
      <c r="R463" s="56" t="e">
        <f t="shared" si="124"/>
        <v>#VALUE!</v>
      </c>
      <c r="S463" s="55" t="e">
        <f t="shared" si="125"/>
        <v>#VALUE!</v>
      </c>
      <c r="T463" s="55" t="e">
        <f t="shared" si="126"/>
        <v>#VALUE!</v>
      </c>
      <c r="U463" s="57" t="e">
        <f t="shared" si="127"/>
        <v>#VALUE!</v>
      </c>
    </row>
    <row r="464" spans="1:21" ht="12.75">
      <c r="A464" s="6">
        <v>4317010700</v>
      </c>
      <c r="B464" s="5">
        <v>3469644.554</v>
      </c>
      <c r="C464" s="5">
        <v>5723100.022</v>
      </c>
      <c r="D464" s="5">
        <v>32469582.954</v>
      </c>
      <c r="E464" s="18">
        <v>5721251.205</v>
      </c>
      <c r="F464" s="22">
        <f t="shared" si="112"/>
        <v>35590356.28657999</v>
      </c>
      <c r="G464" s="8">
        <f t="shared" si="113"/>
        <v>35588415.421196</v>
      </c>
      <c r="H464" s="8">
        <f t="shared" si="114"/>
        <v>11737053.023845289</v>
      </c>
      <c r="I464" s="8">
        <f t="shared" si="115"/>
        <v>107915026.1945582</v>
      </c>
      <c r="J464" s="8">
        <f t="shared" si="116"/>
        <v>107957208.43592195</v>
      </c>
      <c r="K464" s="19">
        <f t="shared" si="117"/>
        <v>11742281.19562725</v>
      </c>
      <c r="L464" s="37">
        <f t="shared" si="118"/>
        <v>0.02734880894422531</v>
      </c>
      <c r="M464" s="52">
        <f t="shared" si="119"/>
        <v>-0.019467083737254143</v>
      </c>
      <c r="N464" s="56" t="e">
        <f t="shared" si="120"/>
        <v>#VALUE!</v>
      </c>
      <c r="O464" s="55" t="e">
        <f t="shared" si="121"/>
        <v>#VALUE!</v>
      </c>
      <c r="P464" s="55" t="e">
        <f t="shared" si="122"/>
        <v>#VALUE!</v>
      </c>
      <c r="Q464" s="78" t="e">
        <f t="shared" si="123"/>
        <v>#VALUE!</v>
      </c>
      <c r="R464" s="56" t="e">
        <f t="shared" si="124"/>
        <v>#VALUE!</v>
      </c>
      <c r="S464" s="55" t="e">
        <f t="shared" si="125"/>
        <v>#VALUE!</v>
      </c>
      <c r="T464" s="55" t="e">
        <f t="shared" si="126"/>
        <v>#VALUE!</v>
      </c>
      <c r="U464" s="57" t="e">
        <f t="shared" si="127"/>
        <v>#VALUE!</v>
      </c>
    </row>
    <row r="465" spans="1:21" ht="12.75">
      <c r="A465" s="6">
        <v>4317010801</v>
      </c>
      <c r="B465" s="5">
        <v>3469687.204</v>
      </c>
      <c r="C465" s="5">
        <v>5724219.542</v>
      </c>
      <c r="D465" s="5">
        <v>32469625.605</v>
      </c>
      <c r="E465" s="18">
        <v>5722370.261</v>
      </c>
      <c r="F465" s="22">
        <f t="shared" si="112"/>
        <v>23864409.706410516</v>
      </c>
      <c r="G465" s="8">
        <f t="shared" si="113"/>
        <v>23862792.48563489</v>
      </c>
      <c r="H465" s="8">
        <f t="shared" si="114"/>
        <v>5320635.574059478</v>
      </c>
      <c r="I465" s="8">
        <f t="shared" si="115"/>
        <v>107030720.0501906</v>
      </c>
      <c r="J465" s="8">
        <f t="shared" si="116"/>
        <v>107072739.48900957</v>
      </c>
      <c r="K465" s="19">
        <f t="shared" si="117"/>
        <v>5323085.144535601</v>
      </c>
      <c r="L465" s="37">
        <f t="shared" si="118"/>
        <v>0.024762745946645737</v>
      </c>
      <c r="M465" s="52">
        <f t="shared" si="119"/>
        <v>-0.0015049315989017487</v>
      </c>
      <c r="N465" s="56" t="e">
        <f t="shared" si="120"/>
        <v>#VALUE!</v>
      </c>
      <c r="O465" s="55" t="e">
        <f t="shared" si="121"/>
        <v>#VALUE!</v>
      </c>
      <c r="P465" s="55" t="e">
        <f t="shared" si="122"/>
        <v>#VALUE!</v>
      </c>
      <c r="Q465" s="78" t="e">
        <f t="shared" si="123"/>
        <v>#VALUE!</v>
      </c>
      <c r="R465" s="56" t="e">
        <f t="shared" si="124"/>
        <v>#VALUE!</v>
      </c>
      <c r="S465" s="55" t="e">
        <f t="shared" si="125"/>
        <v>#VALUE!</v>
      </c>
      <c r="T465" s="55" t="e">
        <f t="shared" si="126"/>
        <v>#VALUE!</v>
      </c>
      <c r="U465" s="57" t="e">
        <f t="shared" si="127"/>
        <v>#VALUE!</v>
      </c>
    </row>
    <row r="466" spans="1:21" ht="12.75">
      <c r="A466" s="6">
        <v>4318000140</v>
      </c>
      <c r="B466" s="5">
        <v>3486541.77</v>
      </c>
      <c r="C466" s="5">
        <v>5719685.79</v>
      </c>
      <c r="D466" s="5">
        <v>32486473.426</v>
      </c>
      <c r="E466" s="18">
        <v>5717838.082</v>
      </c>
      <c r="F466" s="22">
        <f t="shared" si="112"/>
        <v>-44495385.85081374</v>
      </c>
      <c r="G466" s="8">
        <f t="shared" si="113"/>
        <v>-44496604.31918132</v>
      </c>
      <c r="H466" s="8">
        <f t="shared" si="114"/>
        <v>46780343.29563005</v>
      </c>
      <c r="I466" s="8">
        <f t="shared" si="115"/>
        <v>42323194.71708341</v>
      </c>
      <c r="J466" s="8">
        <f t="shared" si="116"/>
        <v>42340660.775678724</v>
      </c>
      <c r="K466" s="19">
        <f t="shared" si="117"/>
        <v>46798367.20965499</v>
      </c>
      <c r="L466" s="37">
        <f t="shared" si="118"/>
        <v>0.0011081807315349579</v>
      </c>
      <c r="M466" s="52">
        <f t="shared" si="119"/>
        <v>-0.002157619222998619</v>
      </c>
      <c r="N466" s="56" t="e">
        <f t="shared" si="120"/>
        <v>#VALUE!</v>
      </c>
      <c r="O466" s="55" t="e">
        <f t="shared" si="121"/>
        <v>#VALUE!</v>
      </c>
      <c r="P466" s="55" t="e">
        <f t="shared" si="122"/>
        <v>#VALUE!</v>
      </c>
      <c r="Q466" s="78" t="e">
        <f t="shared" si="123"/>
        <v>#VALUE!</v>
      </c>
      <c r="R466" s="56" t="e">
        <f t="shared" si="124"/>
        <v>#VALUE!</v>
      </c>
      <c r="S466" s="55" t="e">
        <f t="shared" si="125"/>
        <v>#VALUE!</v>
      </c>
      <c r="T466" s="55" t="e">
        <f t="shared" si="126"/>
        <v>#VALUE!</v>
      </c>
      <c r="U466" s="57" t="e">
        <f t="shared" si="127"/>
        <v>#VALUE!</v>
      </c>
    </row>
    <row r="467" spans="1:21" ht="12.75">
      <c r="A467" s="6">
        <v>4318000230</v>
      </c>
      <c r="B467" s="5">
        <v>3480730.53</v>
      </c>
      <c r="C467" s="5">
        <v>5722476.84</v>
      </c>
      <c r="D467" s="5">
        <v>32480664.509</v>
      </c>
      <c r="E467" s="18">
        <v>5720628.095</v>
      </c>
      <c r="F467" s="22">
        <f t="shared" si="112"/>
        <v>-2816163.0815418684</v>
      </c>
      <c r="G467" s="8">
        <f t="shared" si="113"/>
        <v>-2816514.3510174076</v>
      </c>
      <c r="H467" s="8">
        <f t="shared" si="114"/>
        <v>16395083.468095154</v>
      </c>
      <c r="I467" s="8">
        <f t="shared" si="115"/>
        <v>483789.164562858</v>
      </c>
      <c r="J467" s="8">
        <f t="shared" si="116"/>
        <v>484040.46756706375</v>
      </c>
      <c r="K467" s="19">
        <f t="shared" si="117"/>
        <v>16401554.030018263</v>
      </c>
      <c r="L467" s="37">
        <f t="shared" si="118"/>
        <v>0.028727281838655472</v>
      </c>
      <c r="M467" s="52">
        <f t="shared" si="119"/>
        <v>0.004153316840529442</v>
      </c>
      <c r="N467" s="56" t="e">
        <f t="shared" si="120"/>
        <v>#VALUE!</v>
      </c>
      <c r="O467" s="55" t="e">
        <f t="shared" si="121"/>
        <v>#VALUE!</v>
      </c>
      <c r="P467" s="55" t="e">
        <f t="shared" si="122"/>
        <v>#VALUE!</v>
      </c>
      <c r="Q467" s="78" t="e">
        <f t="shared" si="123"/>
        <v>#VALUE!</v>
      </c>
      <c r="R467" s="56" t="e">
        <f t="shared" si="124"/>
        <v>#VALUE!</v>
      </c>
      <c r="S467" s="55" t="e">
        <f t="shared" si="125"/>
        <v>#VALUE!</v>
      </c>
      <c r="T467" s="55" t="e">
        <f t="shared" si="126"/>
        <v>#VALUE!</v>
      </c>
      <c r="U467" s="57" t="e">
        <f t="shared" si="127"/>
        <v>#VALUE!</v>
      </c>
    </row>
    <row r="468" spans="1:21" ht="12.75">
      <c r="A468" s="6">
        <v>4318000330</v>
      </c>
      <c r="B468" s="5">
        <v>3483790.25</v>
      </c>
      <c r="C468" s="5">
        <v>5727494.18</v>
      </c>
      <c r="D468" s="5">
        <v>32483723.15</v>
      </c>
      <c r="E468" s="18">
        <v>5725643.351</v>
      </c>
      <c r="F468" s="22">
        <f t="shared" si="112"/>
        <v>3631842.419442702</v>
      </c>
      <c r="G468" s="8">
        <f t="shared" si="113"/>
        <v>3631409.5415162137</v>
      </c>
      <c r="H468" s="8">
        <f t="shared" si="114"/>
        <v>935502.1777801932</v>
      </c>
      <c r="I468" s="8">
        <f t="shared" si="115"/>
        <v>14097997.34143045</v>
      </c>
      <c r="J468" s="8">
        <f t="shared" si="116"/>
        <v>14103405.969200313</v>
      </c>
      <c r="K468" s="19">
        <f t="shared" si="117"/>
        <v>935972.6368431551</v>
      </c>
      <c r="L468" s="37">
        <f t="shared" si="118"/>
        <v>-0.0407738983631134</v>
      </c>
      <c r="M468" s="52">
        <f t="shared" si="119"/>
        <v>0.0497313067317009</v>
      </c>
      <c r="N468" s="56" t="e">
        <f t="shared" si="120"/>
        <v>#VALUE!</v>
      </c>
      <c r="O468" s="55" t="e">
        <f t="shared" si="121"/>
        <v>#VALUE!</v>
      </c>
      <c r="P468" s="55" t="e">
        <f t="shared" si="122"/>
        <v>#VALUE!</v>
      </c>
      <c r="Q468" s="78" t="e">
        <f t="shared" si="123"/>
        <v>#VALUE!</v>
      </c>
      <c r="R468" s="56" t="e">
        <f t="shared" si="124"/>
        <v>#VALUE!</v>
      </c>
      <c r="S468" s="55" t="e">
        <f t="shared" si="125"/>
        <v>#VALUE!</v>
      </c>
      <c r="T468" s="55" t="e">
        <f t="shared" si="126"/>
        <v>#VALUE!</v>
      </c>
      <c r="U468" s="57" t="e">
        <f t="shared" si="127"/>
        <v>#VALUE!</v>
      </c>
    </row>
    <row r="469" spans="1:21" ht="12.75">
      <c r="A469" s="6">
        <v>4318001130</v>
      </c>
      <c r="B469" s="5">
        <v>3484878.42</v>
      </c>
      <c r="C469" s="5">
        <v>5719241.99</v>
      </c>
      <c r="D469" s="5">
        <v>32484810.724</v>
      </c>
      <c r="E469" s="18">
        <v>5717394.5</v>
      </c>
      <c r="F469" s="22">
        <f t="shared" si="112"/>
        <v>-35269647.47945173</v>
      </c>
      <c r="G469" s="8">
        <f t="shared" si="113"/>
        <v>-35270663.23715326</v>
      </c>
      <c r="H469" s="8">
        <f t="shared" si="114"/>
        <v>53046556.695852034</v>
      </c>
      <c r="I469" s="8">
        <f t="shared" si="115"/>
        <v>23450793.722076338</v>
      </c>
      <c r="J469" s="8">
        <f t="shared" si="116"/>
        <v>23460656.338135563</v>
      </c>
      <c r="K469" s="19">
        <f t="shared" si="117"/>
        <v>53067337.96853332</v>
      </c>
      <c r="L469" s="37">
        <f t="shared" si="118"/>
        <v>0.008848760277032852</v>
      </c>
      <c r="M469" s="52">
        <f t="shared" si="119"/>
        <v>-0.02071432489901781</v>
      </c>
      <c r="N469" s="56" t="e">
        <f t="shared" si="120"/>
        <v>#VALUE!</v>
      </c>
      <c r="O469" s="55" t="e">
        <f t="shared" si="121"/>
        <v>#VALUE!</v>
      </c>
      <c r="P469" s="55" t="e">
        <f t="shared" si="122"/>
        <v>#VALUE!</v>
      </c>
      <c r="Q469" s="78" t="e">
        <f t="shared" si="123"/>
        <v>#VALUE!</v>
      </c>
      <c r="R469" s="56" t="e">
        <f t="shared" si="124"/>
        <v>#VALUE!</v>
      </c>
      <c r="S469" s="55" t="e">
        <f t="shared" si="125"/>
        <v>#VALUE!</v>
      </c>
      <c r="T469" s="55" t="e">
        <f t="shared" si="126"/>
        <v>#VALUE!</v>
      </c>
      <c r="U469" s="57" t="e">
        <f t="shared" si="127"/>
        <v>#VALUE!</v>
      </c>
    </row>
    <row r="470" spans="1:21" ht="12.75">
      <c r="A470" s="6">
        <v>4318001350</v>
      </c>
      <c r="B470" s="5">
        <v>3481742.44</v>
      </c>
      <c r="C470" s="5">
        <v>5719903.88</v>
      </c>
      <c r="D470" s="5">
        <v>32481675.992</v>
      </c>
      <c r="E470" s="18">
        <v>5718056.158</v>
      </c>
      <c r="F470" s="22">
        <f t="shared" si="112"/>
        <v>-11304212.924129685</v>
      </c>
      <c r="G470" s="8">
        <f t="shared" si="113"/>
        <v>-11304957.859925712</v>
      </c>
      <c r="H470" s="8">
        <f t="shared" si="114"/>
        <v>43844695.62031747</v>
      </c>
      <c r="I470" s="8">
        <f t="shared" si="115"/>
        <v>2914688.970669797</v>
      </c>
      <c r="J470" s="8">
        <f t="shared" si="116"/>
        <v>2916034.945580898</v>
      </c>
      <c r="K470" s="19">
        <f t="shared" si="117"/>
        <v>43862052.2093911</v>
      </c>
      <c r="L470" s="37">
        <f t="shared" si="118"/>
        <v>0.0177360400557518</v>
      </c>
      <c r="M470" s="52">
        <f t="shared" si="119"/>
        <v>-0.008983377367258072</v>
      </c>
      <c r="N470" s="56" t="e">
        <f t="shared" si="120"/>
        <v>#VALUE!</v>
      </c>
      <c r="O470" s="55" t="e">
        <f t="shared" si="121"/>
        <v>#VALUE!</v>
      </c>
      <c r="P470" s="55" t="e">
        <f t="shared" si="122"/>
        <v>#VALUE!</v>
      </c>
      <c r="Q470" s="78" t="e">
        <f t="shared" si="123"/>
        <v>#VALUE!</v>
      </c>
      <c r="R470" s="56" t="e">
        <f t="shared" si="124"/>
        <v>#VALUE!</v>
      </c>
      <c r="S470" s="55" t="e">
        <f t="shared" si="125"/>
        <v>#VALUE!</v>
      </c>
      <c r="T470" s="55" t="e">
        <f t="shared" si="126"/>
        <v>#VALUE!</v>
      </c>
      <c r="U470" s="57" t="e">
        <f t="shared" si="127"/>
        <v>#VALUE!</v>
      </c>
    </row>
    <row r="471" spans="1:21" ht="12.75">
      <c r="A471" s="6">
        <v>4318001430</v>
      </c>
      <c r="B471" s="5">
        <v>3484713.941</v>
      </c>
      <c r="C471" s="5">
        <v>5721030.654</v>
      </c>
      <c r="D471" s="5">
        <v>32484646.335</v>
      </c>
      <c r="E471" s="18">
        <v>5719182.441</v>
      </c>
      <c r="F471" s="22">
        <f t="shared" si="112"/>
        <v>-25706187.223629553</v>
      </c>
      <c r="G471" s="8">
        <f t="shared" si="113"/>
        <v>-25706918.474804956</v>
      </c>
      <c r="H471" s="8">
        <f t="shared" si="114"/>
        <v>30195071.717182092</v>
      </c>
      <c r="I471" s="8">
        <f t="shared" si="115"/>
        <v>21885255.496176988</v>
      </c>
      <c r="J471" s="8">
        <f t="shared" si="116"/>
        <v>21894362.0761401</v>
      </c>
      <c r="K471" s="19">
        <f t="shared" si="117"/>
        <v>30206776.781977188</v>
      </c>
      <c r="L471" s="37">
        <f t="shared" si="118"/>
        <v>0.008873570710420609</v>
      </c>
      <c r="M471" s="52">
        <f t="shared" si="119"/>
        <v>-0.007155119441449642</v>
      </c>
      <c r="N471" s="56" t="e">
        <f t="shared" si="120"/>
        <v>#VALUE!</v>
      </c>
      <c r="O471" s="55" t="e">
        <f t="shared" si="121"/>
        <v>#VALUE!</v>
      </c>
      <c r="P471" s="55" t="e">
        <f t="shared" si="122"/>
        <v>#VALUE!</v>
      </c>
      <c r="Q471" s="78" t="e">
        <f t="shared" si="123"/>
        <v>#VALUE!</v>
      </c>
      <c r="R471" s="56" t="e">
        <f t="shared" si="124"/>
        <v>#VALUE!</v>
      </c>
      <c r="S471" s="55" t="e">
        <f t="shared" si="125"/>
        <v>#VALUE!</v>
      </c>
      <c r="T471" s="55" t="e">
        <f t="shared" si="126"/>
        <v>#VALUE!</v>
      </c>
      <c r="U471" s="57" t="e">
        <f t="shared" si="127"/>
        <v>#VALUE!</v>
      </c>
    </row>
    <row r="472" spans="1:21" ht="12.75">
      <c r="A472" s="6">
        <v>4318001501</v>
      </c>
      <c r="B472" s="5">
        <v>3479310.24</v>
      </c>
      <c r="C472" s="5">
        <v>5721861.73</v>
      </c>
      <c r="D472" s="5">
        <v>32479244.79</v>
      </c>
      <c r="E472" s="18">
        <v>5720013.26</v>
      </c>
      <c r="F472" s="22">
        <f t="shared" si="112"/>
        <v>3379088.01461537</v>
      </c>
      <c r="G472" s="8">
        <f t="shared" si="113"/>
        <v>3378709.8003095146</v>
      </c>
      <c r="H472" s="8">
        <f t="shared" si="114"/>
        <v>21753425.4611069</v>
      </c>
      <c r="I472" s="8">
        <f t="shared" si="115"/>
        <v>524834.9420417409</v>
      </c>
      <c r="J472" s="8">
        <f t="shared" si="116"/>
        <v>524986.9492081249</v>
      </c>
      <c r="K472" s="19">
        <f t="shared" si="117"/>
        <v>21762161.66705462</v>
      </c>
      <c r="L472" s="37">
        <f t="shared" si="118"/>
        <v>0.014401324093341827</v>
      </c>
      <c r="M472" s="52">
        <f t="shared" si="119"/>
        <v>-0.00658001471310854</v>
      </c>
      <c r="N472" s="56" t="e">
        <f t="shared" si="120"/>
        <v>#VALUE!</v>
      </c>
      <c r="O472" s="55" t="e">
        <f t="shared" si="121"/>
        <v>#VALUE!</v>
      </c>
      <c r="P472" s="55" t="e">
        <f t="shared" si="122"/>
        <v>#VALUE!</v>
      </c>
      <c r="Q472" s="78" t="e">
        <f t="shared" si="123"/>
        <v>#VALUE!</v>
      </c>
      <c r="R472" s="56" t="e">
        <f t="shared" si="124"/>
        <v>#VALUE!</v>
      </c>
      <c r="S472" s="55" t="e">
        <f t="shared" si="125"/>
        <v>#VALUE!</v>
      </c>
      <c r="T472" s="55" t="e">
        <f t="shared" si="126"/>
        <v>#VALUE!</v>
      </c>
      <c r="U472" s="57" t="e">
        <f t="shared" si="127"/>
        <v>#VALUE!</v>
      </c>
    </row>
    <row r="473" spans="1:21" ht="12.75">
      <c r="A473" s="6">
        <v>4318001630</v>
      </c>
      <c r="B473" s="5">
        <v>3486840.18</v>
      </c>
      <c r="C473" s="5">
        <v>5721886.8</v>
      </c>
      <c r="D473" s="5">
        <v>32486771.743</v>
      </c>
      <c r="E473" s="18">
        <v>5720038.211</v>
      </c>
      <c r="F473" s="22">
        <f t="shared" si="112"/>
        <v>-31563555.38043766</v>
      </c>
      <c r="G473" s="8">
        <f t="shared" si="113"/>
        <v>-31564506.708371323</v>
      </c>
      <c r="H473" s="8">
        <f t="shared" si="114"/>
        <v>21520750.30620803</v>
      </c>
      <c r="I473" s="8">
        <f t="shared" si="115"/>
        <v>46294299.2865113</v>
      </c>
      <c r="J473" s="8">
        <f t="shared" si="116"/>
        <v>46313199.23983342</v>
      </c>
      <c r="K473" s="19">
        <f t="shared" si="117"/>
        <v>21528887.412315927</v>
      </c>
      <c r="L473" s="37">
        <f t="shared" si="118"/>
        <v>0.005617983639240265</v>
      </c>
      <c r="M473" s="52">
        <f t="shared" si="119"/>
        <v>-0.0010298630222678185</v>
      </c>
      <c r="N473" s="56" t="e">
        <f t="shared" si="120"/>
        <v>#VALUE!</v>
      </c>
      <c r="O473" s="55" t="e">
        <f t="shared" si="121"/>
        <v>#VALUE!</v>
      </c>
      <c r="P473" s="55" t="e">
        <f t="shared" si="122"/>
        <v>#VALUE!</v>
      </c>
      <c r="Q473" s="78" t="e">
        <f t="shared" si="123"/>
        <v>#VALUE!</v>
      </c>
      <c r="R473" s="56" t="e">
        <f t="shared" si="124"/>
        <v>#VALUE!</v>
      </c>
      <c r="S473" s="55" t="e">
        <f t="shared" si="125"/>
        <v>#VALUE!</v>
      </c>
      <c r="T473" s="55" t="e">
        <f t="shared" si="126"/>
        <v>#VALUE!</v>
      </c>
      <c r="U473" s="57" t="e">
        <f t="shared" si="127"/>
        <v>#VALUE!</v>
      </c>
    </row>
    <row r="474" spans="1:21" ht="12.75">
      <c r="A474" s="6">
        <v>4318001703</v>
      </c>
      <c r="B474" s="5">
        <v>3484574.51</v>
      </c>
      <c r="C474" s="5">
        <v>5722889.32</v>
      </c>
      <c r="D474" s="5">
        <v>32484506.987</v>
      </c>
      <c r="E474" s="18">
        <v>5721040.364</v>
      </c>
      <c r="F474" s="22">
        <f t="shared" si="112"/>
        <v>-16505979.111324932</v>
      </c>
      <c r="G474" s="8">
        <f t="shared" si="113"/>
        <v>-16506461.061239345</v>
      </c>
      <c r="H474" s="8">
        <f t="shared" si="114"/>
        <v>13225658.08184723</v>
      </c>
      <c r="I474" s="8">
        <f t="shared" si="115"/>
        <v>20600509.992971264</v>
      </c>
      <c r="J474" s="8">
        <f t="shared" si="116"/>
        <v>20608968.415326465</v>
      </c>
      <c r="K474" s="19">
        <f t="shared" si="117"/>
        <v>13230702.125927126</v>
      </c>
      <c r="L474" s="37">
        <f t="shared" si="118"/>
        <v>0.006893850862979889</v>
      </c>
      <c r="M474" s="52">
        <f t="shared" si="119"/>
        <v>-0.0017935847863554955</v>
      </c>
      <c r="N474" s="56" t="e">
        <f t="shared" si="120"/>
        <v>#VALUE!</v>
      </c>
      <c r="O474" s="55" t="e">
        <f t="shared" si="121"/>
        <v>#VALUE!</v>
      </c>
      <c r="P474" s="55" t="e">
        <f t="shared" si="122"/>
        <v>#VALUE!</v>
      </c>
      <c r="Q474" s="78" t="e">
        <f t="shared" si="123"/>
        <v>#VALUE!</v>
      </c>
      <c r="R474" s="56" t="e">
        <f t="shared" si="124"/>
        <v>#VALUE!</v>
      </c>
      <c r="S474" s="55" t="e">
        <f t="shared" si="125"/>
        <v>#VALUE!</v>
      </c>
      <c r="T474" s="55" t="e">
        <f t="shared" si="126"/>
        <v>#VALUE!</v>
      </c>
      <c r="U474" s="57" t="e">
        <f t="shared" si="127"/>
        <v>#VALUE!</v>
      </c>
    </row>
    <row r="475" spans="1:21" ht="12.75">
      <c r="A475" s="6">
        <v>4318001850</v>
      </c>
      <c r="B475" s="5">
        <v>3482478.75</v>
      </c>
      <c r="C475" s="5">
        <v>5723927.4</v>
      </c>
      <c r="D475" s="5">
        <v>32482412.09</v>
      </c>
      <c r="E475" s="18">
        <v>5722078.044</v>
      </c>
      <c r="F475" s="22">
        <f t="shared" si="112"/>
        <v>-6350016.539334092</v>
      </c>
      <c r="G475" s="8">
        <f t="shared" si="113"/>
        <v>-6350204.918130368</v>
      </c>
      <c r="H475" s="8">
        <f t="shared" si="114"/>
        <v>6753916.366934434</v>
      </c>
      <c r="I475" s="8">
        <f t="shared" si="115"/>
        <v>5970447.969374447</v>
      </c>
      <c r="J475" s="8">
        <f t="shared" si="116"/>
        <v>5972892.426835903</v>
      </c>
      <c r="K475" s="19">
        <f t="shared" si="117"/>
        <v>6756481.159912233</v>
      </c>
      <c r="L475" s="37">
        <f t="shared" si="118"/>
        <v>-0.007948022335767746</v>
      </c>
      <c r="M475" s="52">
        <f t="shared" si="119"/>
        <v>0.013958672992885113</v>
      </c>
      <c r="N475" s="56" t="e">
        <f t="shared" si="120"/>
        <v>#VALUE!</v>
      </c>
      <c r="O475" s="55" t="e">
        <f t="shared" si="121"/>
        <v>#VALUE!</v>
      </c>
      <c r="P475" s="55" t="e">
        <f t="shared" si="122"/>
        <v>#VALUE!</v>
      </c>
      <c r="Q475" s="78" t="e">
        <f t="shared" si="123"/>
        <v>#VALUE!</v>
      </c>
      <c r="R475" s="56" t="e">
        <f t="shared" si="124"/>
        <v>#VALUE!</v>
      </c>
      <c r="S475" s="55" t="e">
        <f t="shared" si="125"/>
        <v>#VALUE!</v>
      </c>
      <c r="T475" s="55" t="e">
        <f t="shared" si="126"/>
        <v>#VALUE!</v>
      </c>
      <c r="U475" s="57" t="e">
        <f t="shared" si="127"/>
        <v>#VALUE!</v>
      </c>
    </row>
    <row r="476" spans="1:21" ht="12.75">
      <c r="A476" s="6">
        <v>4318001940</v>
      </c>
      <c r="B476" s="5">
        <v>3478835.11</v>
      </c>
      <c r="C476" s="5">
        <v>5724858.85</v>
      </c>
      <c r="D476" s="5">
        <v>32478769.902</v>
      </c>
      <c r="E476" s="18">
        <v>5723009.178</v>
      </c>
      <c r="F476" s="22">
        <f t="shared" si="112"/>
        <v>2000176.9998107576</v>
      </c>
      <c r="G476" s="8">
        <f t="shared" si="113"/>
        <v>2000125.8815132994</v>
      </c>
      <c r="H476" s="8">
        <f t="shared" si="114"/>
        <v>2780682.382247493</v>
      </c>
      <c r="I476" s="8">
        <f t="shared" si="115"/>
        <v>1438713.6806669803</v>
      </c>
      <c r="J476" s="8">
        <f t="shared" si="116"/>
        <v>1439255.6914490575</v>
      </c>
      <c r="K476" s="19">
        <f t="shared" si="117"/>
        <v>2781801.050969756</v>
      </c>
      <c r="L476" s="37">
        <f t="shared" si="118"/>
        <v>0.0026390254497528076</v>
      </c>
      <c r="M476" s="52">
        <f t="shared" si="119"/>
        <v>0.009409099817276001</v>
      </c>
      <c r="N476" s="56" t="e">
        <f t="shared" si="120"/>
        <v>#VALUE!</v>
      </c>
      <c r="O476" s="55" t="e">
        <f t="shared" si="121"/>
        <v>#VALUE!</v>
      </c>
      <c r="P476" s="55" t="e">
        <f t="shared" si="122"/>
        <v>#VALUE!</v>
      </c>
      <c r="Q476" s="78" t="e">
        <f t="shared" si="123"/>
        <v>#VALUE!</v>
      </c>
      <c r="R476" s="56" t="e">
        <f t="shared" si="124"/>
        <v>#VALUE!</v>
      </c>
      <c r="S476" s="55" t="e">
        <f t="shared" si="125"/>
        <v>#VALUE!</v>
      </c>
      <c r="T476" s="55" t="e">
        <f t="shared" si="126"/>
        <v>#VALUE!</v>
      </c>
      <c r="U476" s="57" t="e">
        <f t="shared" si="127"/>
        <v>#VALUE!</v>
      </c>
    </row>
    <row r="477" spans="1:21" ht="12.75">
      <c r="A477" s="6">
        <v>4318002030</v>
      </c>
      <c r="B477" s="5">
        <v>3486303.92</v>
      </c>
      <c r="C477" s="5">
        <v>5725118.02</v>
      </c>
      <c r="D477" s="5">
        <v>32486235.748</v>
      </c>
      <c r="E477" s="18">
        <v>5723268.131</v>
      </c>
      <c r="F477" s="22">
        <f t="shared" si="112"/>
        <v>-8827790.762480827</v>
      </c>
      <c r="G477" s="8">
        <f t="shared" si="113"/>
        <v>-8828485.319210261</v>
      </c>
      <c r="H477" s="8">
        <f t="shared" si="114"/>
        <v>1983805.5884731326</v>
      </c>
      <c r="I477" s="8">
        <f t="shared" si="115"/>
        <v>39286118.357800685</v>
      </c>
      <c r="J477" s="8">
        <f t="shared" si="116"/>
        <v>39301867.68895157</v>
      </c>
      <c r="K477" s="19">
        <f t="shared" si="117"/>
        <v>1984444.7392143207</v>
      </c>
      <c r="L477" s="37">
        <f t="shared" si="118"/>
        <v>-0.001604028046131134</v>
      </c>
      <c r="M477" s="52">
        <f t="shared" si="119"/>
        <v>0.02065199241042137</v>
      </c>
      <c r="N477" s="56" t="e">
        <f t="shared" si="120"/>
        <v>#VALUE!</v>
      </c>
      <c r="O477" s="55" t="e">
        <f t="shared" si="121"/>
        <v>#VALUE!</v>
      </c>
      <c r="P477" s="55" t="e">
        <f t="shared" si="122"/>
        <v>#VALUE!</v>
      </c>
      <c r="Q477" s="78" t="e">
        <f t="shared" si="123"/>
        <v>#VALUE!</v>
      </c>
      <c r="R477" s="56" t="e">
        <f t="shared" si="124"/>
        <v>#VALUE!</v>
      </c>
      <c r="S477" s="55" t="e">
        <f t="shared" si="125"/>
        <v>#VALUE!</v>
      </c>
      <c r="T477" s="55" t="e">
        <f t="shared" si="126"/>
        <v>#VALUE!</v>
      </c>
      <c r="U477" s="57" t="e">
        <f t="shared" si="127"/>
        <v>#VALUE!</v>
      </c>
    </row>
    <row r="478" spans="1:21" ht="12.75">
      <c r="A478" s="6">
        <v>4318002201</v>
      </c>
      <c r="B478" s="5">
        <v>3487575.54</v>
      </c>
      <c r="C478" s="5">
        <v>5727625.89</v>
      </c>
      <c r="D478" s="5">
        <v>32487506.905</v>
      </c>
      <c r="E478" s="18">
        <v>5725774.99</v>
      </c>
      <c r="F478" s="22">
        <f t="shared" si="112"/>
        <v>8285260.901730683</v>
      </c>
      <c r="G478" s="8">
        <f t="shared" si="113"/>
        <v>8284328.814851451</v>
      </c>
      <c r="H478" s="8">
        <f t="shared" si="114"/>
        <v>1207555.0796529704</v>
      </c>
      <c r="I478" s="8">
        <f t="shared" si="115"/>
        <v>56840327.02383637</v>
      </c>
      <c r="J478" s="8">
        <f t="shared" si="116"/>
        <v>56862762.29106609</v>
      </c>
      <c r="K478" s="19">
        <f t="shared" si="117"/>
        <v>1208167.6280647002</v>
      </c>
      <c r="L478" s="37">
        <f t="shared" si="118"/>
        <v>-0.010113131254911423</v>
      </c>
      <c r="M478" s="52">
        <f t="shared" si="119"/>
        <v>0.016307976096868515</v>
      </c>
      <c r="N478" s="56" t="e">
        <f t="shared" si="120"/>
        <v>#VALUE!</v>
      </c>
      <c r="O478" s="55" t="e">
        <f t="shared" si="121"/>
        <v>#VALUE!</v>
      </c>
      <c r="P478" s="55" t="e">
        <f t="shared" si="122"/>
        <v>#VALUE!</v>
      </c>
      <c r="Q478" s="78" t="e">
        <f t="shared" si="123"/>
        <v>#VALUE!</v>
      </c>
      <c r="R478" s="56" t="e">
        <f t="shared" si="124"/>
        <v>#VALUE!</v>
      </c>
      <c r="S478" s="55" t="e">
        <f t="shared" si="125"/>
        <v>#VALUE!</v>
      </c>
      <c r="T478" s="55" t="e">
        <f t="shared" si="126"/>
        <v>#VALUE!</v>
      </c>
      <c r="U478" s="57" t="e">
        <f t="shared" si="127"/>
        <v>#VALUE!</v>
      </c>
    </row>
    <row r="479" spans="1:21" ht="12.75">
      <c r="A479" s="6">
        <v>4318002302</v>
      </c>
      <c r="B479" s="5">
        <v>3481556.568</v>
      </c>
      <c r="C479" s="5">
        <v>5727597.979</v>
      </c>
      <c r="D479" s="5">
        <v>32481490.337</v>
      </c>
      <c r="E479" s="18">
        <v>5725747.158</v>
      </c>
      <c r="F479" s="22">
        <f t="shared" si="112"/>
        <v>1629591.0493985477</v>
      </c>
      <c r="G479" s="8">
        <f t="shared" si="113"/>
        <v>1629475.1209642459</v>
      </c>
      <c r="H479" s="8">
        <f t="shared" si="114"/>
        <v>1147076.5986986218</v>
      </c>
      <c r="I479" s="8">
        <f t="shared" si="115"/>
        <v>2314909.1136141415</v>
      </c>
      <c r="J479" s="8">
        <f t="shared" si="116"/>
        <v>2315778.3591110157</v>
      </c>
      <c r="K479" s="19">
        <f t="shared" si="117"/>
        <v>1147588.9635416402</v>
      </c>
      <c r="L479" s="37">
        <f t="shared" si="118"/>
        <v>-0.01957591623067856</v>
      </c>
      <c r="M479" s="52">
        <f t="shared" si="119"/>
        <v>0.031124887987971306</v>
      </c>
      <c r="N479" s="56" t="e">
        <f t="shared" si="120"/>
        <v>#VALUE!</v>
      </c>
      <c r="O479" s="55" t="e">
        <f t="shared" si="121"/>
        <v>#VALUE!</v>
      </c>
      <c r="P479" s="55" t="e">
        <f t="shared" si="122"/>
        <v>#VALUE!</v>
      </c>
      <c r="Q479" s="78" t="e">
        <f t="shared" si="123"/>
        <v>#VALUE!</v>
      </c>
      <c r="R479" s="56" t="e">
        <f t="shared" si="124"/>
        <v>#VALUE!</v>
      </c>
      <c r="S479" s="55" t="e">
        <f t="shared" si="125"/>
        <v>#VALUE!</v>
      </c>
      <c r="T479" s="55" t="e">
        <f t="shared" si="126"/>
        <v>#VALUE!</v>
      </c>
      <c r="U479" s="57" t="e">
        <f t="shared" si="127"/>
        <v>#VALUE!</v>
      </c>
    </row>
    <row r="480" spans="1:21" ht="12.75">
      <c r="A480" s="6">
        <v>4318002402</v>
      </c>
      <c r="B480" s="5">
        <v>3479254.6</v>
      </c>
      <c r="C480" s="5">
        <v>5727970.06</v>
      </c>
      <c r="D480" s="5">
        <v>32479189.281</v>
      </c>
      <c r="E480" s="18">
        <v>5726119.119</v>
      </c>
      <c r="F480" s="22">
        <f t="shared" si="112"/>
        <v>-1125599.2404106578</v>
      </c>
      <c r="G480" s="8">
        <f t="shared" si="113"/>
        <v>-1125624.337337472</v>
      </c>
      <c r="H480" s="8">
        <f t="shared" si="114"/>
        <v>2082357.558122676</v>
      </c>
      <c r="I480" s="8">
        <f t="shared" si="115"/>
        <v>608445.8906457248</v>
      </c>
      <c r="J480" s="8">
        <f t="shared" si="116"/>
        <v>608711.7768411242</v>
      </c>
      <c r="K480" s="19">
        <f t="shared" si="117"/>
        <v>2083221.0838860625</v>
      </c>
      <c r="L480" s="37">
        <f t="shared" si="118"/>
        <v>-0.010520584881305695</v>
      </c>
      <c r="M480" s="52">
        <f t="shared" si="119"/>
        <v>0.03470868803560734</v>
      </c>
      <c r="N480" s="56" t="e">
        <f t="shared" si="120"/>
        <v>#VALUE!</v>
      </c>
      <c r="O480" s="55" t="e">
        <f t="shared" si="121"/>
        <v>#VALUE!</v>
      </c>
      <c r="P480" s="55" t="e">
        <f t="shared" si="122"/>
        <v>#VALUE!</v>
      </c>
      <c r="Q480" s="78" t="e">
        <f t="shared" si="123"/>
        <v>#VALUE!</v>
      </c>
      <c r="R480" s="56" t="e">
        <f t="shared" si="124"/>
        <v>#VALUE!</v>
      </c>
      <c r="S480" s="55" t="e">
        <f t="shared" si="125"/>
        <v>#VALUE!</v>
      </c>
      <c r="T480" s="55" t="e">
        <f t="shared" si="126"/>
        <v>#VALUE!</v>
      </c>
      <c r="U480" s="57" t="e">
        <f t="shared" si="127"/>
        <v>#VALUE!</v>
      </c>
    </row>
    <row r="481" spans="1:21" ht="12.75">
      <c r="A481" s="6">
        <v>4318002502</v>
      </c>
      <c r="B481" s="5">
        <v>3485597.725</v>
      </c>
      <c r="C481" s="5">
        <v>5728839.602</v>
      </c>
      <c r="D481" s="5">
        <v>32485529.89</v>
      </c>
      <c r="E481" s="18">
        <v>5726988.233</v>
      </c>
      <c r="F481" s="22">
        <f t="shared" si="112"/>
        <v>12861340.630913861</v>
      </c>
      <c r="G481" s="8">
        <f t="shared" si="113"/>
        <v>12860662.479507932</v>
      </c>
      <c r="H481" s="8">
        <f t="shared" si="114"/>
        <v>5347034.617223482</v>
      </c>
      <c r="I481" s="8">
        <f t="shared" si="115"/>
        <v>30934035.915042136</v>
      </c>
      <c r="J481" s="8">
        <f t="shared" si="116"/>
        <v>30946136.431981407</v>
      </c>
      <c r="K481" s="19">
        <f t="shared" si="117"/>
        <v>5349408.288449802</v>
      </c>
      <c r="L481" s="37">
        <f t="shared" si="118"/>
        <v>-0.006471268832683563</v>
      </c>
      <c r="M481" s="52">
        <f t="shared" si="119"/>
        <v>0.02955631259828806</v>
      </c>
      <c r="N481" s="56" t="e">
        <f t="shared" si="120"/>
        <v>#VALUE!</v>
      </c>
      <c r="O481" s="55" t="e">
        <f t="shared" si="121"/>
        <v>#VALUE!</v>
      </c>
      <c r="P481" s="55" t="e">
        <f t="shared" si="122"/>
        <v>#VALUE!</v>
      </c>
      <c r="Q481" s="78" t="e">
        <f t="shared" si="123"/>
        <v>#VALUE!</v>
      </c>
      <c r="R481" s="56" t="e">
        <f t="shared" si="124"/>
        <v>#VALUE!</v>
      </c>
      <c r="S481" s="55" t="e">
        <f t="shared" si="125"/>
        <v>#VALUE!</v>
      </c>
      <c r="T481" s="55" t="e">
        <f t="shared" si="126"/>
        <v>#VALUE!</v>
      </c>
      <c r="U481" s="57" t="e">
        <f t="shared" si="127"/>
        <v>#VALUE!</v>
      </c>
    </row>
    <row r="482" spans="1:21" ht="12.75">
      <c r="A482" s="6">
        <v>4318002640</v>
      </c>
      <c r="B482" s="5">
        <v>3478078.75</v>
      </c>
      <c r="C482" s="5">
        <v>5729133.57</v>
      </c>
      <c r="D482" s="5">
        <v>32478013.9</v>
      </c>
      <c r="E482" s="18">
        <v>5727282.174</v>
      </c>
      <c r="F482" s="22">
        <f t="shared" si="112"/>
        <v>-5097011.215436915</v>
      </c>
      <c r="G482" s="8">
        <f t="shared" si="113"/>
        <v>-5097061.943615253</v>
      </c>
      <c r="H482" s="8">
        <f t="shared" si="114"/>
        <v>6792904.425797431</v>
      </c>
      <c r="I482" s="8">
        <f t="shared" si="115"/>
        <v>3824546.948389284</v>
      </c>
      <c r="J482" s="8">
        <f t="shared" si="116"/>
        <v>3826130.942731135</v>
      </c>
      <c r="K482" s="19">
        <f t="shared" si="117"/>
        <v>6795650.176636825</v>
      </c>
      <c r="L482" s="37">
        <f t="shared" si="118"/>
        <v>0.004333291202783585</v>
      </c>
      <c r="M482" s="52">
        <f t="shared" si="119"/>
        <v>0.04291175678372383</v>
      </c>
      <c r="N482" s="56" t="e">
        <f t="shared" si="120"/>
        <v>#VALUE!</v>
      </c>
      <c r="O482" s="55" t="e">
        <f t="shared" si="121"/>
        <v>#VALUE!</v>
      </c>
      <c r="P482" s="55" t="e">
        <f t="shared" si="122"/>
        <v>#VALUE!</v>
      </c>
      <c r="Q482" s="78" t="e">
        <f t="shared" si="123"/>
        <v>#VALUE!</v>
      </c>
      <c r="R482" s="56" t="e">
        <f t="shared" si="124"/>
        <v>#VALUE!</v>
      </c>
      <c r="S482" s="55" t="e">
        <f t="shared" si="125"/>
        <v>#VALUE!</v>
      </c>
      <c r="T482" s="55" t="e">
        <f t="shared" si="126"/>
        <v>#VALUE!</v>
      </c>
      <c r="U482" s="57" t="e">
        <f t="shared" si="127"/>
        <v>#VALUE!</v>
      </c>
    </row>
    <row r="483" spans="1:21" ht="12.75">
      <c r="A483" s="6">
        <v>4318002703</v>
      </c>
      <c r="B483" s="5">
        <v>3479810.37</v>
      </c>
      <c r="C483" s="5">
        <v>5719151.12</v>
      </c>
      <c r="D483" s="5">
        <v>32479744.688</v>
      </c>
      <c r="E483" s="18">
        <v>5717303.734</v>
      </c>
      <c r="F483" s="22">
        <f t="shared" si="112"/>
        <v>1655469.1791859295</v>
      </c>
      <c r="G483" s="8">
        <f t="shared" si="113"/>
        <v>1654641.809760617</v>
      </c>
      <c r="H483" s="8">
        <f t="shared" si="114"/>
        <v>54377715.17767381</v>
      </c>
      <c r="I483" s="8">
        <f t="shared" si="115"/>
        <v>50373.73324166042</v>
      </c>
      <c r="J483" s="8">
        <f t="shared" si="116"/>
        <v>50368.74920051624</v>
      </c>
      <c r="K483" s="19">
        <f t="shared" si="117"/>
        <v>54399522.739365354</v>
      </c>
      <c r="L483" s="37">
        <f t="shared" si="118"/>
        <v>0.010153394192457199</v>
      </c>
      <c r="M483" s="52">
        <f t="shared" si="119"/>
        <v>-0.018913661129772663</v>
      </c>
      <c r="N483" s="56" t="e">
        <f t="shared" si="120"/>
        <v>#VALUE!</v>
      </c>
      <c r="O483" s="55" t="e">
        <f t="shared" si="121"/>
        <v>#VALUE!</v>
      </c>
      <c r="P483" s="55" t="e">
        <f t="shared" si="122"/>
        <v>#VALUE!</v>
      </c>
      <c r="Q483" s="78" t="e">
        <f t="shared" si="123"/>
        <v>#VALUE!</v>
      </c>
      <c r="R483" s="56" t="e">
        <f t="shared" si="124"/>
        <v>#VALUE!</v>
      </c>
      <c r="S483" s="55" t="e">
        <f t="shared" si="125"/>
        <v>#VALUE!</v>
      </c>
      <c r="T483" s="55" t="e">
        <f t="shared" si="126"/>
        <v>#VALUE!</v>
      </c>
      <c r="U483" s="57" t="e">
        <f t="shared" si="127"/>
        <v>#VALUE!</v>
      </c>
    </row>
    <row r="484" spans="1:21" ht="12.75">
      <c r="A484" s="6">
        <v>4318005140</v>
      </c>
      <c r="B484" s="5">
        <v>3483558.71</v>
      </c>
      <c r="C484" s="5">
        <v>5729270.36</v>
      </c>
      <c r="D484" s="5">
        <v>32483491.707</v>
      </c>
      <c r="E484" s="18">
        <v>5727418.837</v>
      </c>
      <c r="F484" s="22">
        <f t="shared" si="112"/>
        <v>9664644.302960614</v>
      </c>
      <c r="G484" s="8">
        <f t="shared" si="113"/>
        <v>9664170.360764198</v>
      </c>
      <c r="H484" s="8">
        <f t="shared" si="114"/>
        <v>7524304.553554343</v>
      </c>
      <c r="I484" s="8">
        <f t="shared" si="115"/>
        <v>12413209.533880407</v>
      </c>
      <c r="J484" s="8">
        <f t="shared" si="116"/>
        <v>12417942.87670241</v>
      </c>
      <c r="K484" s="19">
        <f t="shared" si="117"/>
        <v>7527542.825025928</v>
      </c>
      <c r="L484" s="37">
        <f t="shared" si="118"/>
        <v>-0.021237380802631378</v>
      </c>
      <c r="M484" s="52">
        <f t="shared" si="119"/>
        <v>0.04017937369644642</v>
      </c>
      <c r="N484" s="56" t="e">
        <f t="shared" si="120"/>
        <v>#VALUE!</v>
      </c>
      <c r="O484" s="55" t="e">
        <f t="shared" si="121"/>
        <v>#VALUE!</v>
      </c>
      <c r="P484" s="55" t="e">
        <f t="shared" si="122"/>
        <v>#VALUE!</v>
      </c>
      <c r="Q484" s="78" t="e">
        <f t="shared" si="123"/>
        <v>#VALUE!</v>
      </c>
      <c r="R484" s="56" t="e">
        <f t="shared" si="124"/>
        <v>#VALUE!</v>
      </c>
      <c r="S484" s="55" t="e">
        <f t="shared" si="125"/>
        <v>#VALUE!</v>
      </c>
      <c r="T484" s="55" t="e">
        <f t="shared" si="126"/>
        <v>#VALUE!</v>
      </c>
      <c r="U484" s="57" t="e">
        <f t="shared" si="127"/>
        <v>#VALUE!</v>
      </c>
    </row>
    <row r="485" spans="1:21" ht="12.75">
      <c r="A485" s="6">
        <v>4318005230</v>
      </c>
      <c r="B485" s="5">
        <v>3477360.67</v>
      </c>
      <c r="C485" s="5">
        <v>5724973.97</v>
      </c>
      <c r="D485" s="5">
        <v>32477296.049</v>
      </c>
      <c r="E485" s="18">
        <v>5723124.268</v>
      </c>
      <c r="F485" s="22">
        <f t="shared" si="112"/>
        <v>4150650.6963865026</v>
      </c>
      <c r="G485" s="8">
        <f t="shared" si="113"/>
        <v>4150550.3277422306</v>
      </c>
      <c r="H485" s="8">
        <f t="shared" si="114"/>
        <v>2410047.6637258693</v>
      </c>
      <c r="I485" s="8">
        <f t="shared" si="115"/>
        <v>7148192.489105085</v>
      </c>
      <c r="J485" s="8">
        <f t="shared" si="116"/>
        <v>7150970.354925635</v>
      </c>
      <c r="K485" s="19">
        <f t="shared" si="117"/>
        <v>2411042.53706182</v>
      </c>
      <c r="L485" s="37">
        <f t="shared" si="118"/>
        <v>0.0038937442004680634</v>
      </c>
      <c r="M485" s="52">
        <f t="shared" si="119"/>
        <v>0.013864788226783276</v>
      </c>
      <c r="N485" s="56" t="e">
        <f t="shared" si="120"/>
        <v>#VALUE!</v>
      </c>
      <c r="O485" s="55" t="e">
        <f t="shared" si="121"/>
        <v>#VALUE!</v>
      </c>
      <c r="P485" s="55" t="e">
        <f t="shared" si="122"/>
        <v>#VALUE!</v>
      </c>
      <c r="Q485" s="78" t="e">
        <f t="shared" si="123"/>
        <v>#VALUE!</v>
      </c>
      <c r="R485" s="56" t="e">
        <f t="shared" si="124"/>
        <v>#VALUE!</v>
      </c>
      <c r="S485" s="55" t="e">
        <f t="shared" si="125"/>
        <v>#VALUE!</v>
      </c>
      <c r="T485" s="55" t="e">
        <f t="shared" si="126"/>
        <v>#VALUE!</v>
      </c>
      <c r="U485" s="57" t="e">
        <f t="shared" si="127"/>
        <v>#VALUE!</v>
      </c>
    </row>
    <row r="486" spans="1:21" ht="12.75">
      <c r="A486" s="6">
        <v>4318005340</v>
      </c>
      <c r="B486" s="5">
        <v>3478103.31</v>
      </c>
      <c r="C486" s="5">
        <v>5726008.34</v>
      </c>
      <c r="D486" s="5">
        <v>32478038.416</v>
      </c>
      <c r="E486" s="18">
        <v>5724158.208</v>
      </c>
      <c r="F486" s="22">
        <f t="shared" si="112"/>
        <v>1000854.928585893</v>
      </c>
      <c r="G486" s="8">
        <f t="shared" si="113"/>
        <v>1000844.9073262373</v>
      </c>
      <c r="H486" s="8">
        <f t="shared" si="114"/>
        <v>268611.92290568416</v>
      </c>
      <c r="I486" s="8">
        <f t="shared" si="115"/>
        <v>3729173.8483227203</v>
      </c>
      <c r="J486" s="8">
        <f t="shared" si="116"/>
        <v>3730652.9686149224</v>
      </c>
      <c r="K486" s="19">
        <f t="shared" si="117"/>
        <v>268721.1543783269</v>
      </c>
      <c r="L486" s="37">
        <f t="shared" si="118"/>
        <v>-0.004385173320770264</v>
      </c>
      <c r="M486" s="52">
        <f t="shared" si="119"/>
        <v>0.022088633850216866</v>
      </c>
      <c r="N486" s="56" t="e">
        <f t="shared" si="120"/>
        <v>#VALUE!</v>
      </c>
      <c r="O486" s="55" t="e">
        <f t="shared" si="121"/>
        <v>#VALUE!</v>
      </c>
      <c r="P486" s="55" t="e">
        <f t="shared" si="122"/>
        <v>#VALUE!</v>
      </c>
      <c r="Q486" s="78" t="e">
        <f t="shared" si="123"/>
        <v>#VALUE!</v>
      </c>
      <c r="R486" s="56" t="e">
        <f t="shared" si="124"/>
        <v>#VALUE!</v>
      </c>
      <c r="S486" s="55" t="e">
        <f t="shared" si="125"/>
        <v>#VALUE!</v>
      </c>
      <c r="T486" s="55" t="e">
        <f t="shared" si="126"/>
        <v>#VALUE!</v>
      </c>
      <c r="U486" s="57" t="e">
        <f t="shared" si="127"/>
        <v>#VALUE!</v>
      </c>
    </row>
    <row r="487" spans="1:21" ht="12.75">
      <c r="A487" s="6">
        <v>4318005430</v>
      </c>
      <c r="B487" s="5">
        <v>3479799.47</v>
      </c>
      <c r="C487" s="5">
        <v>5726024.61</v>
      </c>
      <c r="D487" s="5">
        <v>32479733.9</v>
      </c>
      <c r="E487" s="18">
        <v>5724174.447</v>
      </c>
      <c r="F487" s="22">
        <f t="shared" si="112"/>
        <v>118117.13151113094</v>
      </c>
      <c r="G487" s="8">
        <f t="shared" si="113"/>
        <v>118119.9250140474</v>
      </c>
      <c r="H487" s="8">
        <f t="shared" si="114"/>
        <v>252027.43994396427</v>
      </c>
      <c r="I487" s="8">
        <f t="shared" si="115"/>
        <v>55358.99868709234</v>
      </c>
      <c r="J487" s="8">
        <f t="shared" si="116"/>
        <v>55380.12952393771</v>
      </c>
      <c r="K487" s="19">
        <f t="shared" si="117"/>
        <v>252117.67756265958</v>
      </c>
      <c r="L487" s="37">
        <f t="shared" si="118"/>
        <v>-0.003055710345506668</v>
      </c>
      <c r="M487" s="52">
        <f t="shared" si="119"/>
        <v>0.023306656628847122</v>
      </c>
      <c r="N487" s="56" t="e">
        <f t="shared" si="120"/>
        <v>#VALUE!</v>
      </c>
      <c r="O487" s="55" t="e">
        <f t="shared" si="121"/>
        <v>#VALUE!</v>
      </c>
      <c r="P487" s="55" t="e">
        <f t="shared" si="122"/>
        <v>#VALUE!</v>
      </c>
      <c r="Q487" s="78" t="e">
        <f t="shared" si="123"/>
        <v>#VALUE!</v>
      </c>
      <c r="R487" s="56" t="e">
        <f t="shared" si="124"/>
        <v>#VALUE!</v>
      </c>
      <c r="S487" s="55" t="e">
        <f t="shared" si="125"/>
        <v>#VALUE!</v>
      </c>
      <c r="T487" s="55" t="e">
        <f t="shared" si="126"/>
        <v>#VALUE!</v>
      </c>
      <c r="U487" s="57" t="e">
        <f t="shared" si="127"/>
        <v>#VALUE!</v>
      </c>
    </row>
    <row r="488" spans="1:21" ht="12.75">
      <c r="A488" s="6">
        <v>4318005520</v>
      </c>
      <c r="B488" s="5">
        <v>3482765.363</v>
      </c>
      <c r="C488" s="5">
        <v>5722543.325</v>
      </c>
      <c r="D488" s="5">
        <v>32482698.545</v>
      </c>
      <c r="E488" s="18">
        <v>5720694.534</v>
      </c>
      <c r="F488" s="22">
        <f t="shared" si="112"/>
        <v>-10872306.841509819</v>
      </c>
      <c r="G488" s="8">
        <f t="shared" si="113"/>
        <v>-10872683.385775669</v>
      </c>
      <c r="H488" s="8">
        <f t="shared" si="114"/>
        <v>15861280.21307663</v>
      </c>
      <c r="I488" s="8">
        <f t="shared" si="115"/>
        <v>7452812.659048876</v>
      </c>
      <c r="J488" s="8">
        <f t="shared" si="116"/>
        <v>7455975.217977906</v>
      </c>
      <c r="K488" s="19">
        <f t="shared" si="117"/>
        <v>15867461.314554432</v>
      </c>
      <c r="L488" s="37">
        <f t="shared" si="118"/>
        <v>0.016990382224321365</v>
      </c>
      <c r="M488" s="52">
        <f t="shared" si="119"/>
        <v>-0.004262935370206833</v>
      </c>
      <c r="N488" s="56" t="e">
        <f t="shared" si="120"/>
        <v>#VALUE!</v>
      </c>
      <c r="O488" s="55" t="e">
        <f t="shared" si="121"/>
        <v>#VALUE!</v>
      </c>
      <c r="P488" s="55" t="e">
        <f t="shared" si="122"/>
        <v>#VALUE!</v>
      </c>
      <c r="Q488" s="78" t="e">
        <f t="shared" si="123"/>
        <v>#VALUE!</v>
      </c>
      <c r="R488" s="56" t="e">
        <f t="shared" si="124"/>
        <v>#VALUE!</v>
      </c>
      <c r="S488" s="55" t="e">
        <f t="shared" si="125"/>
        <v>#VALUE!</v>
      </c>
      <c r="T488" s="55" t="e">
        <f t="shared" si="126"/>
        <v>#VALUE!</v>
      </c>
      <c r="U488" s="57" t="e">
        <f t="shared" si="127"/>
        <v>#VALUE!</v>
      </c>
    </row>
    <row r="489" spans="1:21" ht="12.75">
      <c r="A489" s="6">
        <v>4318005630</v>
      </c>
      <c r="B489" s="5">
        <v>3481614.267</v>
      </c>
      <c r="C489" s="5">
        <v>5723387.199</v>
      </c>
      <c r="D489" s="5">
        <v>32481547.936</v>
      </c>
      <c r="E489" s="18">
        <v>5721538.072</v>
      </c>
      <c r="F489" s="22">
        <f t="shared" si="112"/>
        <v>-4956668.145452662</v>
      </c>
      <c r="G489" s="8">
        <f t="shared" si="113"/>
        <v>-4956855.234862091</v>
      </c>
      <c r="H489" s="8">
        <f t="shared" si="114"/>
        <v>9852795.50827479</v>
      </c>
      <c r="I489" s="8">
        <f t="shared" si="115"/>
        <v>2493656.386517585</v>
      </c>
      <c r="J489" s="8">
        <f t="shared" si="116"/>
        <v>2494716.536837756</v>
      </c>
      <c r="K489" s="19">
        <f t="shared" si="117"/>
        <v>9856612.277096558</v>
      </c>
      <c r="L489" s="37">
        <f t="shared" si="118"/>
        <v>-0.0003976002335548401</v>
      </c>
      <c r="M489" s="52">
        <f t="shared" si="119"/>
        <v>0.011781636625528336</v>
      </c>
      <c r="N489" s="56" t="e">
        <f t="shared" si="120"/>
        <v>#VALUE!</v>
      </c>
      <c r="O489" s="55" t="e">
        <f t="shared" si="121"/>
        <v>#VALUE!</v>
      </c>
      <c r="P489" s="55" t="e">
        <f t="shared" si="122"/>
        <v>#VALUE!</v>
      </c>
      <c r="Q489" s="78" t="e">
        <f t="shared" si="123"/>
        <v>#VALUE!</v>
      </c>
      <c r="R489" s="56" t="e">
        <f t="shared" si="124"/>
        <v>#VALUE!</v>
      </c>
      <c r="S489" s="55" t="e">
        <f t="shared" si="125"/>
        <v>#VALUE!</v>
      </c>
      <c r="T489" s="55" t="e">
        <f t="shared" si="126"/>
        <v>#VALUE!</v>
      </c>
      <c r="U489" s="57" t="e">
        <f t="shared" si="127"/>
        <v>#VALUE!</v>
      </c>
    </row>
    <row r="490" spans="1:21" ht="12.75">
      <c r="A490" s="6">
        <v>4318005730</v>
      </c>
      <c r="B490" s="5">
        <v>3480699.58</v>
      </c>
      <c r="C490" s="5">
        <v>5724140.31</v>
      </c>
      <c r="D490" s="5">
        <v>32480633.62</v>
      </c>
      <c r="E490" s="18">
        <v>5722290.892</v>
      </c>
      <c r="F490" s="22">
        <f t="shared" si="112"/>
        <v>-1585723.7581600568</v>
      </c>
      <c r="G490" s="8">
        <f t="shared" si="113"/>
        <v>-1585825.444822546</v>
      </c>
      <c r="H490" s="8">
        <f t="shared" si="114"/>
        <v>5692761.26420046</v>
      </c>
      <c r="I490" s="8">
        <f t="shared" si="115"/>
        <v>441733.1005892858</v>
      </c>
      <c r="J490" s="8">
        <f t="shared" si="116"/>
        <v>441932.67262812005</v>
      </c>
      <c r="K490" s="19">
        <f t="shared" si="117"/>
        <v>5694968.01792552</v>
      </c>
      <c r="L490" s="37">
        <f t="shared" si="118"/>
        <v>0.002901144325733185</v>
      </c>
      <c r="M490" s="52">
        <f t="shared" si="119"/>
        <v>0.015691704116761684</v>
      </c>
      <c r="N490" s="56" t="e">
        <f t="shared" si="120"/>
        <v>#VALUE!</v>
      </c>
      <c r="O490" s="55" t="e">
        <f t="shared" si="121"/>
        <v>#VALUE!</v>
      </c>
      <c r="P490" s="55" t="e">
        <f t="shared" si="122"/>
        <v>#VALUE!</v>
      </c>
      <c r="Q490" s="78" t="e">
        <f t="shared" si="123"/>
        <v>#VALUE!</v>
      </c>
      <c r="R490" s="56" t="e">
        <f t="shared" si="124"/>
        <v>#VALUE!</v>
      </c>
      <c r="S490" s="55" t="e">
        <f t="shared" si="125"/>
        <v>#VALUE!</v>
      </c>
      <c r="T490" s="55" t="e">
        <f t="shared" si="126"/>
        <v>#VALUE!</v>
      </c>
      <c r="U490" s="57" t="e">
        <f t="shared" si="127"/>
        <v>#VALUE!</v>
      </c>
    </row>
    <row r="491" spans="1:21" ht="12.75">
      <c r="A491" s="6">
        <v>4318005830</v>
      </c>
      <c r="B491" s="5">
        <v>3480315.4</v>
      </c>
      <c r="C491" s="5">
        <v>5727908.71</v>
      </c>
      <c r="D491" s="5">
        <v>32480249.658</v>
      </c>
      <c r="E491" s="18">
        <v>5726057.777</v>
      </c>
      <c r="F491" s="22">
        <f t="shared" si="112"/>
        <v>387672.1160341251</v>
      </c>
      <c r="G491" s="8">
        <f t="shared" si="113"/>
        <v>387620.09193198563</v>
      </c>
      <c r="H491" s="8">
        <f t="shared" si="114"/>
        <v>1909071.7173600427</v>
      </c>
      <c r="I491" s="8">
        <f t="shared" si="115"/>
        <v>78713.38718715866</v>
      </c>
      <c r="J491" s="8">
        <f t="shared" si="116"/>
        <v>78736.45464538476</v>
      </c>
      <c r="K491" s="19">
        <f t="shared" si="117"/>
        <v>1909887.4824870846</v>
      </c>
      <c r="L491" s="37">
        <f t="shared" si="118"/>
        <v>-0.010450996458530426</v>
      </c>
      <c r="M491" s="52">
        <f t="shared" si="119"/>
        <v>0.036542308516800404</v>
      </c>
      <c r="N491" s="56" t="e">
        <f t="shared" si="120"/>
        <v>#VALUE!</v>
      </c>
      <c r="O491" s="55" t="e">
        <f t="shared" si="121"/>
        <v>#VALUE!</v>
      </c>
      <c r="P491" s="55" t="e">
        <f t="shared" si="122"/>
        <v>#VALUE!</v>
      </c>
      <c r="Q491" s="78" t="e">
        <f t="shared" si="123"/>
        <v>#VALUE!</v>
      </c>
      <c r="R491" s="56" t="e">
        <f t="shared" si="124"/>
        <v>#VALUE!</v>
      </c>
      <c r="S491" s="55" t="e">
        <f t="shared" si="125"/>
        <v>#VALUE!</v>
      </c>
      <c r="T491" s="55" t="e">
        <f t="shared" si="126"/>
        <v>#VALUE!</v>
      </c>
      <c r="U491" s="57" t="e">
        <f t="shared" si="127"/>
        <v>#VALUE!</v>
      </c>
    </row>
    <row r="492" spans="1:21" ht="12.75">
      <c r="A492" s="6">
        <v>4318005930</v>
      </c>
      <c r="B492" s="5">
        <v>3480272.14</v>
      </c>
      <c r="C492" s="5">
        <v>5729105.58</v>
      </c>
      <c r="D492" s="5">
        <v>32480206.437</v>
      </c>
      <c r="E492" s="18">
        <v>5727254.168</v>
      </c>
      <c r="F492" s="22">
        <f t="shared" si="112"/>
        <v>611954.8788681632</v>
      </c>
      <c r="G492" s="8">
        <f t="shared" si="113"/>
        <v>611812.5208879551</v>
      </c>
      <c r="H492" s="8">
        <f t="shared" si="114"/>
        <v>6647744.802418211</v>
      </c>
      <c r="I492" s="8">
        <f t="shared" si="115"/>
        <v>56320.10076166286</v>
      </c>
      <c r="J492" s="8">
        <f t="shared" si="116"/>
        <v>56330.355654050676</v>
      </c>
      <c r="K492" s="19">
        <f t="shared" si="117"/>
        <v>6650502.333537732</v>
      </c>
      <c r="L492" s="37">
        <f t="shared" si="118"/>
        <v>-0.015790943056344986</v>
      </c>
      <c r="M492" s="52">
        <f t="shared" si="119"/>
        <v>0.039907812140882015</v>
      </c>
      <c r="N492" s="56" t="e">
        <f t="shared" si="120"/>
        <v>#VALUE!</v>
      </c>
      <c r="O492" s="55" t="e">
        <f t="shared" si="121"/>
        <v>#VALUE!</v>
      </c>
      <c r="P492" s="55" t="e">
        <f t="shared" si="122"/>
        <v>#VALUE!</v>
      </c>
      <c r="Q492" s="78" t="e">
        <f t="shared" si="123"/>
        <v>#VALUE!</v>
      </c>
      <c r="R492" s="56" t="e">
        <f t="shared" si="124"/>
        <v>#VALUE!</v>
      </c>
      <c r="S492" s="55" t="e">
        <f t="shared" si="125"/>
        <v>#VALUE!</v>
      </c>
      <c r="T492" s="55" t="e">
        <f t="shared" si="126"/>
        <v>#VALUE!</v>
      </c>
      <c r="U492" s="57" t="e">
        <f t="shared" si="127"/>
        <v>#VALUE!</v>
      </c>
    </row>
    <row r="493" spans="1:21" ht="12.75">
      <c r="A493" s="6">
        <v>4318006020</v>
      </c>
      <c r="B493" s="5">
        <v>3486710.24</v>
      </c>
      <c r="C493" s="5">
        <v>5726898.898</v>
      </c>
      <c r="D493" s="5">
        <v>32486641.946</v>
      </c>
      <c r="E493" s="18">
        <v>5725048.301</v>
      </c>
      <c r="F493" s="22">
        <f t="shared" si="112"/>
        <v>2483450.1446064585</v>
      </c>
      <c r="G493" s="8">
        <f t="shared" si="113"/>
        <v>2482733.070509721</v>
      </c>
      <c r="H493" s="8">
        <f t="shared" si="114"/>
        <v>138419.43468677753</v>
      </c>
      <c r="I493" s="8">
        <f t="shared" si="115"/>
        <v>44543916.950164974</v>
      </c>
      <c r="J493" s="8">
        <f t="shared" si="116"/>
        <v>44561501.445205815</v>
      </c>
      <c r="K493" s="19">
        <f t="shared" si="117"/>
        <v>138514.0728984532</v>
      </c>
      <c r="L493" s="37">
        <f t="shared" si="118"/>
        <v>-0.016804460436105728</v>
      </c>
      <c r="M493" s="52">
        <f t="shared" si="119"/>
        <v>0.014465429820120335</v>
      </c>
      <c r="N493" s="56" t="e">
        <f t="shared" si="120"/>
        <v>#VALUE!</v>
      </c>
      <c r="O493" s="55" t="e">
        <f t="shared" si="121"/>
        <v>#VALUE!</v>
      </c>
      <c r="P493" s="55" t="e">
        <f t="shared" si="122"/>
        <v>#VALUE!</v>
      </c>
      <c r="Q493" s="78" t="e">
        <f t="shared" si="123"/>
        <v>#VALUE!</v>
      </c>
      <c r="R493" s="56" t="e">
        <f t="shared" si="124"/>
        <v>#VALUE!</v>
      </c>
      <c r="S493" s="55" t="e">
        <f t="shared" si="125"/>
        <v>#VALUE!</v>
      </c>
      <c r="T493" s="55" t="e">
        <f t="shared" si="126"/>
        <v>#VALUE!</v>
      </c>
      <c r="U493" s="57" t="e">
        <f t="shared" si="127"/>
        <v>#VALUE!</v>
      </c>
    </row>
    <row r="494" spans="1:21" ht="12.75">
      <c r="A494" s="6">
        <v>4318006120</v>
      </c>
      <c r="B494" s="5">
        <v>3486695.76</v>
      </c>
      <c r="C494" s="5">
        <v>5728043.21</v>
      </c>
      <c r="D494" s="5">
        <v>32486627.5</v>
      </c>
      <c r="E494" s="18">
        <v>5726192.161</v>
      </c>
      <c r="F494" s="22">
        <f t="shared" si="112"/>
        <v>10097314.911398116</v>
      </c>
      <c r="G494" s="8">
        <f t="shared" si="113"/>
        <v>10096553.560126737</v>
      </c>
      <c r="H494" s="8">
        <f t="shared" si="114"/>
        <v>2298661.10765214</v>
      </c>
      <c r="I494" s="8">
        <f t="shared" si="115"/>
        <v>44351070.48925865</v>
      </c>
      <c r="J494" s="8">
        <f t="shared" si="116"/>
        <v>44368390.3683158</v>
      </c>
      <c r="K494" s="19">
        <f t="shared" si="117"/>
        <v>2299732.1784863863</v>
      </c>
      <c r="L494" s="37">
        <f t="shared" si="118"/>
        <v>-0.029318075627088547</v>
      </c>
      <c r="M494" s="52">
        <f t="shared" si="119"/>
        <v>0.011348026804625988</v>
      </c>
      <c r="N494" s="56" t="e">
        <f t="shared" si="120"/>
        <v>#VALUE!</v>
      </c>
      <c r="O494" s="55" t="e">
        <f t="shared" si="121"/>
        <v>#VALUE!</v>
      </c>
      <c r="P494" s="55" t="e">
        <f t="shared" si="122"/>
        <v>#VALUE!</v>
      </c>
      <c r="Q494" s="78" t="e">
        <f t="shared" si="123"/>
        <v>#VALUE!</v>
      </c>
      <c r="R494" s="56" t="e">
        <f t="shared" si="124"/>
        <v>#VALUE!</v>
      </c>
      <c r="S494" s="55" t="e">
        <f t="shared" si="125"/>
        <v>#VALUE!</v>
      </c>
      <c r="T494" s="55" t="e">
        <f t="shared" si="126"/>
        <v>#VALUE!</v>
      </c>
      <c r="U494" s="57" t="e">
        <f t="shared" si="127"/>
        <v>#VALUE!</v>
      </c>
    </row>
    <row r="495" spans="1:21" ht="12.75">
      <c r="A495" s="6">
        <v>4318006220</v>
      </c>
      <c r="B495" s="5">
        <v>3483490.513</v>
      </c>
      <c r="C495" s="5">
        <v>5724695.505</v>
      </c>
      <c r="D495" s="5">
        <v>32483423.46</v>
      </c>
      <c r="E495" s="18">
        <v>5722845.831</v>
      </c>
      <c r="F495" s="22">
        <f t="shared" si="112"/>
        <v>-6325613.62245168</v>
      </c>
      <c r="G495" s="8">
        <f t="shared" si="113"/>
        <v>-6325853.999931705</v>
      </c>
      <c r="H495" s="8">
        <f t="shared" si="114"/>
        <v>3352135.57525038</v>
      </c>
      <c r="I495" s="8">
        <f t="shared" si="115"/>
        <v>11937138.978222746</v>
      </c>
      <c r="J495" s="8">
        <f t="shared" si="116"/>
        <v>11941953.503967695</v>
      </c>
      <c r="K495" s="19">
        <f t="shared" si="117"/>
        <v>3353360.1395890336</v>
      </c>
      <c r="L495" s="37">
        <f t="shared" si="118"/>
        <v>-0.0069686658680438995</v>
      </c>
      <c r="M495" s="52">
        <f t="shared" si="119"/>
        <v>0.012429889291524887</v>
      </c>
      <c r="N495" s="56" t="e">
        <f t="shared" si="120"/>
        <v>#VALUE!</v>
      </c>
      <c r="O495" s="55" t="e">
        <f t="shared" si="121"/>
        <v>#VALUE!</v>
      </c>
      <c r="P495" s="55" t="e">
        <f t="shared" si="122"/>
        <v>#VALUE!</v>
      </c>
      <c r="Q495" s="78" t="e">
        <f t="shared" si="123"/>
        <v>#VALUE!</v>
      </c>
      <c r="R495" s="56" t="e">
        <f t="shared" si="124"/>
        <v>#VALUE!</v>
      </c>
      <c r="S495" s="55" t="e">
        <f t="shared" si="125"/>
        <v>#VALUE!</v>
      </c>
      <c r="T495" s="55" t="e">
        <f t="shared" si="126"/>
        <v>#VALUE!</v>
      </c>
      <c r="U495" s="57" t="e">
        <f t="shared" si="127"/>
        <v>#VALUE!</v>
      </c>
    </row>
    <row r="496" spans="1:21" ht="12.75">
      <c r="A496" s="6">
        <v>4318006320</v>
      </c>
      <c r="B496" s="5">
        <v>3484787.636</v>
      </c>
      <c r="C496" s="5">
        <v>5724758.267</v>
      </c>
      <c r="D496" s="5">
        <v>32484720.069</v>
      </c>
      <c r="E496" s="18">
        <v>5722908.536</v>
      </c>
      <c r="F496" s="22">
        <f t="shared" si="112"/>
        <v>-8401809.833502946</v>
      </c>
      <c r="G496" s="8">
        <f t="shared" si="113"/>
        <v>-8402275.262155196</v>
      </c>
      <c r="H496" s="8">
        <f t="shared" si="114"/>
        <v>3126355.581001528</v>
      </c>
      <c r="I496" s="8">
        <f t="shared" si="115"/>
        <v>22580387.000879526</v>
      </c>
      <c r="J496" s="8">
        <f t="shared" si="116"/>
        <v>22589451.64601059</v>
      </c>
      <c r="K496" s="19">
        <f t="shared" si="117"/>
        <v>3127437.373402307</v>
      </c>
      <c r="L496" s="37">
        <f t="shared" si="118"/>
        <v>-0.008225366473197937</v>
      </c>
      <c r="M496" s="52">
        <f t="shared" si="119"/>
        <v>0.02663243282586336</v>
      </c>
      <c r="N496" s="56" t="e">
        <f t="shared" si="120"/>
        <v>#VALUE!</v>
      </c>
      <c r="O496" s="55" t="e">
        <f t="shared" si="121"/>
        <v>#VALUE!</v>
      </c>
      <c r="P496" s="55" t="e">
        <f t="shared" si="122"/>
        <v>#VALUE!</v>
      </c>
      <c r="Q496" s="78" t="e">
        <f t="shared" si="123"/>
        <v>#VALUE!</v>
      </c>
      <c r="R496" s="56" t="e">
        <f t="shared" si="124"/>
        <v>#VALUE!</v>
      </c>
      <c r="S496" s="55" t="e">
        <f t="shared" si="125"/>
        <v>#VALUE!</v>
      </c>
      <c r="T496" s="55" t="e">
        <f t="shared" si="126"/>
        <v>#VALUE!</v>
      </c>
      <c r="U496" s="57" t="e">
        <f t="shared" si="127"/>
        <v>#VALUE!</v>
      </c>
    </row>
    <row r="497" spans="1:21" ht="12.75">
      <c r="A497" s="6">
        <v>4318006401</v>
      </c>
      <c r="B497" s="5">
        <v>3485952.346</v>
      </c>
      <c r="C497" s="5">
        <v>5725970.271</v>
      </c>
      <c r="D497" s="5">
        <v>32485884.343</v>
      </c>
      <c r="E497" s="18">
        <v>5724120.047</v>
      </c>
      <c r="F497" s="22">
        <f t="shared" si="112"/>
        <v>-3291527.7715208135</v>
      </c>
      <c r="G497" s="8">
        <f t="shared" si="113"/>
        <v>-3292129.149016662</v>
      </c>
      <c r="H497" s="8">
        <f t="shared" si="114"/>
        <v>309573.0045221034</v>
      </c>
      <c r="I497" s="8">
        <f t="shared" si="115"/>
        <v>35003486.619091906</v>
      </c>
      <c r="J497" s="8">
        <f t="shared" si="116"/>
        <v>35017352.658082664</v>
      </c>
      <c r="K497" s="19">
        <f t="shared" si="117"/>
        <v>309639.0641270131</v>
      </c>
      <c r="L497" s="37">
        <f t="shared" si="118"/>
        <v>-0.01900295540690422</v>
      </c>
      <c r="M497" s="52">
        <f t="shared" si="119"/>
        <v>0.021376557648181915</v>
      </c>
      <c r="N497" s="56" t="e">
        <f t="shared" si="120"/>
        <v>#VALUE!</v>
      </c>
      <c r="O497" s="55" t="e">
        <f t="shared" si="121"/>
        <v>#VALUE!</v>
      </c>
      <c r="P497" s="55" t="e">
        <f t="shared" si="122"/>
        <v>#VALUE!</v>
      </c>
      <c r="Q497" s="78" t="e">
        <f t="shared" si="123"/>
        <v>#VALUE!</v>
      </c>
      <c r="R497" s="56" t="e">
        <f t="shared" si="124"/>
        <v>#VALUE!</v>
      </c>
      <c r="S497" s="55" t="e">
        <f t="shared" si="125"/>
        <v>#VALUE!</v>
      </c>
      <c r="T497" s="55" t="e">
        <f t="shared" si="126"/>
        <v>#VALUE!</v>
      </c>
      <c r="U497" s="57" t="e">
        <f t="shared" si="127"/>
        <v>#VALUE!</v>
      </c>
    </row>
    <row r="498" spans="1:21" ht="12.75">
      <c r="A498" s="6">
        <v>4318006503</v>
      </c>
      <c r="B498" s="5">
        <v>3482235.569</v>
      </c>
      <c r="C498" s="5">
        <v>5726055.131</v>
      </c>
      <c r="D498" s="5">
        <v>32482169.045</v>
      </c>
      <c r="E498" s="18">
        <v>5724204.931</v>
      </c>
      <c r="F498" s="22">
        <f t="shared" si="112"/>
        <v>-1037458.0465617143</v>
      </c>
      <c r="G498" s="8">
        <f t="shared" si="113"/>
        <v>-1037551.5158452548</v>
      </c>
      <c r="H498" s="8">
        <f t="shared" si="114"/>
        <v>222331.91071852462</v>
      </c>
      <c r="I498" s="8">
        <f t="shared" si="115"/>
        <v>4841483.012300119</v>
      </c>
      <c r="J498" s="8">
        <f t="shared" si="116"/>
        <v>4843384.933673384</v>
      </c>
      <c r="K498" s="19">
        <f t="shared" si="117"/>
        <v>222399.21432324077</v>
      </c>
      <c r="L498" s="37">
        <f t="shared" si="118"/>
        <v>-0.017948679625988007</v>
      </c>
      <c r="M498" s="52">
        <f t="shared" si="119"/>
        <v>0.014686211943626404</v>
      </c>
      <c r="N498" s="56" t="e">
        <f t="shared" si="120"/>
        <v>#VALUE!</v>
      </c>
      <c r="O498" s="55" t="e">
        <f t="shared" si="121"/>
        <v>#VALUE!</v>
      </c>
      <c r="P498" s="55" t="e">
        <f t="shared" si="122"/>
        <v>#VALUE!</v>
      </c>
      <c r="Q498" s="78" t="e">
        <f t="shared" si="123"/>
        <v>#VALUE!</v>
      </c>
      <c r="R498" s="56" t="e">
        <f t="shared" si="124"/>
        <v>#VALUE!</v>
      </c>
      <c r="S498" s="55" t="e">
        <f t="shared" si="125"/>
        <v>#VALUE!</v>
      </c>
      <c r="T498" s="55" t="e">
        <f t="shared" si="126"/>
        <v>#VALUE!</v>
      </c>
      <c r="U498" s="57" t="e">
        <f t="shared" si="127"/>
        <v>#VALUE!</v>
      </c>
    </row>
    <row r="499" spans="1:21" ht="12.75">
      <c r="A499" s="6">
        <v>4318006620</v>
      </c>
      <c r="B499" s="5">
        <v>3483987.455</v>
      </c>
      <c r="C499" s="5">
        <v>5726459.539</v>
      </c>
      <c r="D499" s="5">
        <v>32483920.248</v>
      </c>
      <c r="E499" s="18">
        <v>5724609.131</v>
      </c>
      <c r="F499" s="22">
        <f t="shared" si="112"/>
        <v>-265452.0744912395</v>
      </c>
      <c r="G499" s="8">
        <f t="shared" si="113"/>
        <v>-265814.0688033083</v>
      </c>
      <c r="H499" s="8">
        <f t="shared" si="114"/>
        <v>4518.104403783881</v>
      </c>
      <c r="I499" s="8">
        <f t="shared" si="115"/>
        <v>15617367.304239582</v>
      </c>
      <c r="J499" s="8">
        <f t="shared" si="116"/>
        <v>15623482.882242465</v>
      </c>
      <c r="K499" s="19">
        <f t="shared" si="117"/>
        <v>4513.718328435327</v>
      </c>
      <c r="L499" s="37">
        <f t="shared" si="118"/>
        <v>-0.026458628475666046</v>
      </c>
      <c r="M499" s="52">
        <f t="shared" si="119"/>
        <v>0.037700168788433075</v>
      </c>
      <c r="N499" s="56" t="e">
        <f t="shared" si="120"/>
        <v>#VALUE!</v>
      </c>
      <c r="O499" s="55" t="e">
        <f t="shared" si="121"/>
        <v>#VALUE!</v>
      </c>
      <c r="P499" s="55" t="e">
        <f t="shared" si="122"/>
        <v>#VALUE!</v>
      </c>
      <c r="Q499" s="78" t="e">
        <f t="shared" si="123"/>
        <v>#VALUE!</v>
      </c>
      <c r="R499" s="56" t="e">
        <f t="shared" si="124"/>
        <v>#VALUE!</v>
      </c>
      <c r="S499" s="55" t="e">
        <f t="shared" si="125"/>
        <v>#VALUE!</v>
      </c>
      <c r="T499" s="55" t="e">
        <f t="shared" si="126"/>
        <v>#VALUE!</v>
      </c>
      <c r="U499" s="57" t="e">
        <f t="shared" si="127"/>
        <v>#VALUE!</v>
      </c>
    </row>
    <row r="500" spans="1:21" ht="12.75">
      <c r="A500" s="6">
        <v>4318006720</v>
      </c>
      <c r="B500" s="5">
        <v>3485144.996</v>
      </c>
      <c r="C500" s="5">
        <v>5726609.34</v>
      </c>
      <c r="D500" s="5">
        <v>32485077.326</v>
      </c>
      <c r="E500" s="18">
        <v>5724758.871</v>
      </c>
      <c r="F500" s="22">
        <f t="shared" si="112"/>
        <v>422021.91712890874</v>
      </c>
      <c r="G500" s="8">
        <f t="shared" si="113"/>
        <v>421542.656392981</v>
      </c>
      <c r="H500" s="8">
        <f t="shared" si="114"/>
        <v>6815.100471598198</v>
      </c>
      <c r="I500" s="8">
        <f t="shared" si="115"/>
        <v>26103832.327047057</v>
      </c>
      <c r="J500" s="8">
        <f t="shared" si="116"/>
        <v>26114104.882065505</v>
      </c>
      <c r="K500" s="19">
        <f t="shared" si="117"/>
        <v>6825.533676188746</v>
      </c>
      <c r="L500" s="37">
        <f t="shared" si="118"/>
        <v>-0.021980244666337967</v>
      </c>
      <c r="M500" s="52">
        <f t="shared" si="119"/>
        <v>0.023188404738903046</v>
      </c>
      <c r="N500" s="56" t="e">
        <f t="shared" si="120"/>
        <v>#VALUE!</v>
      </c>
      <c r="O500" s="55" t="e">
        <f t="shared" si="121"/>
        <v>#VALUE!</v>
      </c>
      <c r="P500" s="55" t="e">
        <f t="shared" si="122"/>
        <v>#VALUE!</v>
      </c>
      <c r="Q500" s="78" t="e">
        <f t="shared" si="123"/>
        <v>#VALUE!</v>
      </c>
      <c r="R500" s="56" t="e">
        <f t="shared" si="124"/>
        <v>#VALUE!</v>
      </c>
      <c r="S500" s="55" t="e">
        <f t="shared" si="125"/>
        <v>#VALUE!</v>
      </c>
      <c r="T500" s="55" t="e">
        <f t="shared" si="126"/>
        <v>#VALUE!</v>
      </c>
      <c r="U500" s="57" t="e">
        <f t="shared" si="127"/>
        <v>#VALUE!</v>
      </c>
    </row>
    <row r="501" spans="1:21" ht="12.75">
      <c r="A501" s="6">
        <v>4318006910</v>
      </c>
      <c r="B501" s="5">
        <v>3488123.816</v>
      </c>
      <c r="C501" s="5">
        <v>5720337.162</v>
      </c>
      <c r="D501" s="5">
        <v>32488054.861</v>
      </c>
      <c r="E501" s="18">
        <v>5718489.173</v>
      </c>
      <c r="F501" s="22">
        <f t="shared" si="112"/>
        <v>-50047064.83093267</v>
      </c>
      <c r="G501" s="8">
        <f t="shared" si="113"/>
        <v>-50048421.47566281</v>
      </c>
      <c r="H501" s="8">
        <f t="shared" si="114"/>
        <v>38296099.5285405</v>
      </c>
      <c r="I501" s="8">
        <f t="shared" si="115"/>
        <v>65405527.58934714</v>
      </c>
      <c r="J501" s="8">
        <f t="shared" si="116"/>
        <v>65432182.57665487</v>
      </c>
      <c r="K501" s="19">
        <f t="shared" si="117"/>
        <v>38310667.995843664</v>
      </c>
      <c r="L501" s="37">
        <f t="shared" si="118"/>
        <v>-0.008429516106843948</v>
      </c>
      <c r="M501" s="52">
        <f t="shared" si="119"/>
        <v>-0.002075579948723316</v>
      </c>
      <c r="N501" s="56" t="e">
        <f t="shared" si="120"/>
        <v>#VALUE!</v>
      </c>
      <c r="O501" s="55" t="e">
        <f t="shared" si="121"/>
        <v>#VALUE!</v>
      </c>
      <c r="P501" s="55" t="e">
        <f t="shared" si="122"/>
        <v>#VALUE!</v>
      </c>
      <c r="Q501" s="78" t="e">
        <f t="shared" si="123"/>
        <v>#VALUE!</v>
      </c>
      <c r="R501" s="56" t="e">
        <f t="shared" si="124"/>
        <v>#VALUE!</v>
      </c>
      <c r="S501" s="55" t="e">
        <f t="shared" si="125"/>
        <v>#VALUE!</v>
      </c>
      <c r="T501" s="55" t="e">
        <f t="shared" si="126"/>
        <v>#VALUE!</v>
      </c>
      <c r="U501" s="57" t="e">
        <f t="shared" si="127"/>
        <v>#VALUE!</v>
      </c>
    </row>
    <row r="502" spans="1:21" ht="12.75">
      <c r="A502" s="6">
        <v>4318007000</v>
      </c>
      <c r="B502" s="5">
        <v>3487697.621</v>
      </c>
      <c r="C502" s="5">
        <v>5720661.135</v>
      </c>
      <c r="D502" s="5">
        <v>32487628.833</v>
      </c>
      <c r="E502" s="18">
        <v>5718813.021</v>
      </c>
      <c r="F502" s="22">
        <f t="shared" si="112"/>
        <v>-44928604.73926331</v>
      </c>
      <c r="G502" s="8">
        <f t="shared" si="113"/>
        <v>-44929875.266992785</v>
      </c>
      <c r="H502" s="8">
        <f t="shared" si="114"/>
        <v>34392052.34312506</v>
      </c>
      <c r="I502" s="8">
        <f t="shared" si="115"/>
        <v>58694857.36749423</v>
      </c>
      <c r="J502" s="8">
        <f t="shared" si="116"/>
        <v>58718828.26268111</v>
      </c>
      <c r="K502" s="19">
        <f t="shared" si="117"/>
        <v>34405125.0715649</v>
      </c>
      <c r="L502" s="37">
        <f t="shared" si="118"/>
        <v>-0.0013965629041194916</v>
      </c>
      <c r="M502" s="52">
        <f t="shared" si="119"/>
        <v>-0.00012624915689229965</v>
      </c>
      <c r="N502" s="56" t="e">
        <f t="shared" si="120"/>
        <v>#VALUE!</v>
      </c>
      <c r="O502" s="55" t="e">
        <f t="shared" si="121"/>
        <v>#VALUE!</v>
      </c>
      <c r="P502" s="55" t="e">
        <f t="shared" si="122"/>
        <v>#VALUE!</v>
      </c>
      <c r="Q502" s="78" t="e">
        <f t="shared" si="123"/>
        <v>#VALUE!</v>
      </c>
      <c r="R502" s="56" t="e">
        <f t="shared" si="124"/>
        <v>#VALUE!</v>
      </c>
      <c r="S502" s="55" t="e">
        <f t="shared" si="125"/>
        <v>#VALUE!</v>
      </c>
      <c r="T502" s="55" t="e">
        <f t="shared" si="126"/>
        <v>#VALUE!</v>
      </c>
      <c r="U502" s="57" t="e">
        <f t="shared" si="127"/>
        <v>#VALUE!</v>
      </c>
    </row>
    <row r="503" spans="1:21" ht="12.75">
      <c r="A503" s="6">
        <v>4318007100</v>
      </c>
      <c r="B503" s="5">
        <v>3488354.588</v>
      </c>
      <c r="C503" s="5">
        <v>5721728.136</v>
      </c>
      <c r="D503" s="5">
        <v>32488285.55</v>
      </c>
      <c r="E503" s="18">
        <v>5719879.585</v>
      </c>
      <c r="F503" s="22">
        <f t="shared" si="112"/>
        <v>-39907018.48813594</v>
      </c>
      <c r="G503" s="8">
        <f t="shared" si="113"/>
        <v>-39908322.41683574</v>
      </c>
      <c r="H503" s="8">
        <f t="shared" si="114"/>
        <v>23017841.526230294</v>
      </c>
      <c r="I503" s="8">
        <f t="shared" si="115"/>
        <v>69190769.1998079</v>
      </c>
      <c r="J503" s="8">
        <f t="shared" si="116"/>
        <v>69218875.17117953</v>
      </c>
      <c r="K503" s="19">
        <f t="shared" si="117"/>
        <v>23026439.23019609</v>
      </c>
      <c r="L503" s="37">
        <f t="shared" si="118"/>
        <v>0.0018618144094944</v>
      </c>
      <c r="M503" s="52">
        <f t="shared" si="119"/>
        <v>0.003291171044111252</v>
      </c>
      <c r="N503" s="56" t="e">
        <f t="shared" si="120"/>
        <v>#VALUE!</v>
      </c>
      <c r="O503" s="55" t="e">
        <f t="shared" si="121"/>
        <v>#VALUE!</v>
      </c>
      <c r="P503" s="55" t="e">
        <f t="shared" si="122"/>
        <v>#VALUE!</v>
      </c>
      <c r="Q503" s="78" t="e">
        <f t="shared" si="123"/>
        <v>#VALUE!</v>
      </c>
      <c r="R503" s="56" t="e">
        <f t="shared" si="124"/>
        <v>#VALUE!</v>
      </c>
      <c r="S503" s="55" t="e">
        <f t="shared" si="125"/>
        <v>#VALUE!</v>
      </c>
      <c r="T503" s="55" t="e">
        <f t="shared" si="126"/>
        <v>#VALUE!</v>
      </c>
      <c r="U503" s="57" t="e">
        <f t="shared" si="127"/>
        <v>#VALUE!</v>
      </c>
    </row>
    <row r="504" spans="1:21" ht="12.75">
      <c r="A504" s="6">
        <v>4318007201</v>
      </c>
      <c r="B504" s="5">
        <v>3481298.352</v>
      </c>
      <c r="C504" s="5">
        <v>5725516.158</v>
      </c>
      <c r="D504" s="5">
        <v>32481232.193</v>
      </c>
      <c r="E504" s="18">
        <v>5723666.194</v>
      </c>
      <c r="F504" s="22">
        <f t="shared" si="112"/>
        <v>-1276397.3832505392</v>
      </c>
      <c r="G504" s="8">
        <f t="shared" si="113"/>
        <v>-1276423.3380315402</v>
      </c>
      <c r="H504" s="8">
        <f t="shared" si="114"/>
        <v>1020859.330604604</v>
      </c>
      <c r="I504" s="8">
        <f t="shared" si="115"/>
        <v>1595933.3080870884</v>
      </c>
      <c r="J504" s="8">
        <f t="shared" si="116"/>
        <v>1596564.0828956307</v>
      </c>
      <c r="K504" s="19">
        <f t="shared" si="117"/>
        <v>1021242.0474997578</v>
      </c>
      <c r="L504" s="37">
        <f t="shared" si="118"/>
        <v>-0.017440859228372574</v>
      </c>
      <c r="M504" s="52">
        <f t="shared" si="119"/>
        <v>0.006020051427185535</v>
      </c>
      <c r="N504" s="56" t="e">
        <f t="shared" si="120"/>
        <v>#VALUE!</v>
      </c>
      <c r="O504" s="55" t="e">
        <f t="shared" si="121"/>
        <v>#VALUE!</v>
      </c>
      <c r="P504" s="55" t="e">
        <f t="shared" si="122"/>
        <v>#VALUE!</v>
      </c>
      <c r="Q504" s="78" t="e">
        <f t="shared" si="123"/>
        <v>#VALUE!</v>
      </c>
      <c r="R504" s="56" t="e">
        <f t="shared" si="124"/>
        <v>#VALUE!</v>
      </c>
      <c r="S504" s="55" t="e">
        <f t="shared" si="125"/>
        <v>#VALUE!</v>
      </c>
      <c r="T504" s="55" t="e">
        <f t="shared" si="126"/>
        <v>#VALUE!</v>
      </c>
      <c r="U504" s="57" t="e">
        <f t="shared" si="127"/>
        <v>#VALUE!</v>
      </c>
    </row>
    <row r="505" spans="1:21" ht="12.75">
      <c r="A505" s="6">
        <v>4318007303</v>
      </c>
      <c r="B505" s="5">
        <v>3478347.27</v>
      </c>
      <c r="C505" s="5">
        <v>5718996.764</v>
      </c>
      <c r="D505" s="5">
        <v>32478282.166</v>
      </c>
      <c r="E505" s="18">
        <v>5717149.461</v>
      </c>
      <c r="F505" s="22">
        <f t="shared" si="112"/>
        <v>12702845.704608254</v>
      </c>
      <c r="G505" s="8">
        <f t="shared" si="113"/>
        <v>12701901.188045528</v>
      </c>
      <c r="H505" s="8">
        <f t="shared" si="114"/>
        <v>56677396.79773868</v>
      </c>
      <c r="I505" s="8">
        <f t="shared" si="115"/>
        <v>2846819.015395573</v>
      </c>
      <c r="J505" s="8">
        <f t="shared" si="116"/>
        <v>2847756.9317019386</v>
      </c>
      <c r="K505" s="19">
        <f t="shared" si="117"/>
        <v>56700285.73284809</v>
      </c>
      <c r="L505" s="37">
        <f t="shared" si="118"/>
        <v>0.012192904949188232</v>
      </c>
      <c r="M505" s="52">
        <f t="shared" si="119"/>
        <v>-0.020390565507113934</v>
      </c>
      <c r="N505" s="56" t="e">
        <f t="shared" si="120"/>
        <v>#VALUE!</v>
      </c>
      <c r="O505" s="55" t="e">
        <f t="shared" si="121"/>
        <v>#VALUE!</v>
      </c>
      <c r="P505" s="55" t="e">
        <f t="shared" si="122"/>
        <v>#VALUE!</v>
      </c>
      <c r="Q505" s="78" t="e">
        <f t="shared" si="123"/>
        <v>#VALUE!</v>
      </c>
      <c r="R505" s="56" t="e">
        <f t="shared" si="124"/>
        <v>#VALUE!</v>
      </c>
      <c r="S505" s="55" t="e">
        <f t="shared" si="125"/>
        <v>#VALUE!</v>
      </c>
      <c r="T505" s="55" t="e">
        <f t="shared" si="126"/>
        <v>#VALUE!</v>
      </c>
      <c r="U505" s="57" t="e">
        <f t="shared" si="127"/>
        <v>#VALUE!</v>
      </c>
    </row>
    <row r="506" spans="1:21" ht="12.75">
      <c r="A506" s="6">
        <v>4318007402</v>
      </c>
      <c r="B506" s="5">
        <v>3478915.31</v>
      </c>
      <c r="C506" s="5">
        <v>5720686.39</v>
      </c>
      <c r="D506" s="5">
        <v>32478850.001</v>
      </c>
      <c r="E506" s="18">
        <v>5718838.393</v>
      </c>
      <c r="F506" s="22">
        <f t="shared" si="112"/>
        <v>6536144.897761092</v>
      </c>
      <c r="G506" s="8">
        <f t="shared" si="113"/>
        <v>6535567.637570827</v>
      </c>
      <c r="H506" s="8">
        <f t="shared" si="114"/>
        <v>34095792.26479393</v>
      </c>
      <c r="I506" s="8">
        <f t="shared" si="115"/>
        <v>1252864.7739442475</v>
      </c>
      <c r="J506" s="8">
        <f t="shared" si="116"/>
        <v>1253257.482499802</v>
      </c>
      <c r="K506" s="19">
        <f t="shared" si="117"/>
        <v>34109492.026008196</v>
      </c>
      <c r="L506" s="37">
        <f t="shared" si="118"/>
        <v>0.014390889555215836</v>
      </c>
      <c r="M506" s="52">
        <f t="shared" si="119"/>
        <v>-0.006490703672170639</v>
      </c>
      <c r="N506" s="56" t="e">
        <f t="shared" si="120"/>
        <v>#VALUE!</v>
      </c>
      <c r="O506" s="55" t="e">
        <f t="shared" si="121"/>
        <v>#VALUE!</v>
      </c>
      <c r="P506" s="55" t="e">
        <f t="shared" si="122"/>
        <v>#VALUE!</v>
      </c>
      <c r="Q506" s="78" t="e">
        <f t="shared" si="123"/>
        <v>#VALUE!</v>
      </c>
      <c r="R506" s="56" t="e">
        <f t="shared" si="124"/>
        <v>#VALUE!</v>
      </c>
      <c r="S506" s="55" t="e">
        <f t="shared" si="125"/>
        <v>#VALUE!</v>
      </c>
      <c r="T506" s="55" t="e">
        <f t="shared" si="126"/>
        <v>#VALUE!</v>
      </c>
      <c r="U506" s="57" t="e">
        <f t="shared" si="127"/>
        <v>#VALUE!</v>
      </c>
    </row>
    <row r="507" spans="1:21" ht="12.75">
      <c r="A507" s="6">
        <v>4318007506</v>
      </c>
      <c r="B507" s="5">
        <v>3477570.21</v>
      </c>
      <c r="C507" s="5">
        <v>5722304.36</v>
      </c>
      <c r="D507" s="5">
        <v>32477505.456</v>
      </c>
      <c r="E507" s="18">
        <v>5720455.743</v>
      </c>
      <c r="F507" s="22">
        <f t="shared" si="112"/>
        <v>10402568.851685666</v>
      </c>
      <c r="G507" s="8">
        <f t="shared" si="113"/>
        <v>10402140.254994195</v>
      </c>
      <c r="H507" s="8">
        <f t="shared" si="114"/>
        <v>17821064.494777292</v>
      </c>
      <c r="I507" s="8">
        <f t="shared" si="115"/>
        <v>6071970.6299912855</v>
      </c>
      <c r="J507" s="8">
        <f t="shared" si="116"/>
        <v>6074203.036802538</v>
      </c>
      <c r="K507" s="19">
        <f t="shared" si="117"/>
        <v>17828351.09319072</v>
      </c>
      <c r="L507" s="37">
        <f t="shared" si="118"/>
        <v>0.016833625733852386</v>
      </c>
      <c r="M507" s="52">
        <f t="shared" si="119"/>
        <v>-0.011789347045123577</v>
      </c>
      <c r="N507" s="56" t="e">
        <f t="shared" si="120"/>
        <v>#VALUE!</v>
      </c>
      <c r="O507" s="55" t="e">
        <f t="shared" si="121"/>
        <v>#VALUE!</v>
      </c>
      <c r="P507" s="55" t="e">
        <f t="shared" si="122"/>
        <v>#VALUE!</v>
      </c>
      <c r="Q507" s="78" t="e">
        <f t="shared" si="123"/>
        <v>#VALUE!</v>
      </c>
      <c r="R507" s="56" t="e">
        <f t="shared" si="124"/>
        <v>#VALUE!</v>
      </c>
      <c r="S507" s="55" t="e">
        <f t="shared" si="125"/>
        <v>#VALUE!</v>
      </c>
      <c r="T507" s="55" t="e">
        <f t="shared" si="126"/>
        <v>#VALUE!</v>
      </c>
      <c r="U507" s="57" t="e">
        <f t="shared" si="127"/>
        <v>#VALUE!</v>
      </c>
    </row>
    <row r="508" spans="1:21" ht="12.75">
      <c r="A508" s="6">
        <v>4318007620</v>
      </c>
      <c r="B508" s="5">
        <v>3487572.858</v>
      </c>
      <c r="C508" s="5">
        <v>5725324.969</v>
      </c>
      <c r="D508" s="5">
        <v>32487504.183</v>
      </c>
      <c r="E508" s="18">
        <v>5723474.992</v>
      </c>
      <c r="F508" s="22">
        <f t="shared" si="112"/>
        <v>-9055269.615312073</v>
      </c>
      <c r="G508" s="8">
        <f t="shared" si="113"/>
        <v>-9056136.367616981</v>
      </c>
      <c r="H508" s="8">
        <f t="shared" si="114"/>
        <v>1443773.6854538007</v>
      </c>
      <c r="I508" s="8">
        <f t="shared" si="115"/>
        <v>56799592.1438539</v>
      </c>
      <c r="J508" s="8">
        <f t="shared" si="116"/>
        <v>56822320.953925006</v>
      </c>
      <c r="K508" s="19">
        <f t="shared" si="117"/>
        <v>1444213.1858167297</v>
      </c>
      <c r="L508" s="37">
        <f t="shared" si="118"/>
        <v>-0.0006646700203418732</v>
      </c>
      <c r="M508" s="52">
        <f t="shared" si="119"/>
        <v>0.008870516903698444</v>
      </c>
      <c r="N508" s="56" t="e">
        <f t="shared" si="120"/>
        <v>#VALUE!</v>
      </c>
      <c r="O508" s="55" t="e">
        <f t="shared" si="121"/>
        <v>#VALUE!</v>
      </c>
      <c r="P508" s="55" t="e">
        <f t="shared" si="122"/>
        <v>#VALUE!</v>
      </c>
      <c r="Q508" s="78" t="e">
        <f t="shared" si="123"/>
        <v>#VALUE!</v>
      </c>
      <c r="R508" s="56" t="e">
        <f t="shared" si="124"/>
        <v>#VALUE!</v>
      </c>
      <c r="S508" s="55" t="e">
        <f t="shared" si="125"/>
        <v>#VALUE!</v>
      </c>
      <c r="T508" s="55" t="e">
        <f t="shared" si="126"/>
        <v>#VALUE!</v>
      </c>
      <c r="U508" s="57" t="e">
        <f t="shared" si="127"/>
        <v>#VALUE!</v>
      </c>
    </row>
    <row r="509" spans="1:21" ht="12.75">
      <c r="A509" s="6">
        <v>4318007720</v>
      </c>
      <c r="B509" s="5">
        <v>3485633.166</v>
      </c>
      <c r="C509" s="5">
        <v>5727547.691</v>
      </c>
      <c r="D509" s="5">
        <v>32485565.32</v>
      </c>
      <c r="E509" s="18">
        <v>5725696.845</v>
      </c>
      <c r="F509" s="22">
        <f t="shared" si="112"/>
        <v>5713519.476677786</v>
      </c>
      <c r="G509" s="8">
        <f t="shared" si="113"/>
        <v>5712933.954294711</v>
      </c>
      <c r="H509" s="8">
        <f t="shared" si="114"/>
        <v>1041861.3872647904</v>
      </c>
      <c r="I509" s="8">
        <f t="shared" si="115"/>
        <v>31329464.567766853</v>
      </c>
      <c r="J509" s="8">
        <f t="shared" si="116"/>
        <v>31341703.758267753</v>
      </c>
      <c r="K509" s="19">
        <f t="shared" si="117"/>
        <v>1042375.2243402036</v>
      </c>
      <c r="L509" s="37">
        <f t="shared" si="118"/>
        <v>-0.027326207607984543</v>
      </c>
      <c r="M509" s="52">
        <f t="shared" si="119"/>
        <v>0.020114623941481113</v>
      </c>
      <c r="N509" s="56" t="e">
        <f t="shared" si="120"/>
        <v>#VALUE!</v>
      </c>
      <c r="O509" s="55" t="e">
        <f t="shared" si="121"/>
        <v>#VALUE!</v>
      </c>
      <c r="P509" s="55" t="e">
        <f t="shared" si="122"/>
        <v>#VALUE!</v>
      </c>
      <c r="Q509" s="78" t="e">
        <f t="shared" si="123"/>
        <v>#VALUE!</v>
      </c>
      <c r="R509" s="56" t="e">
        <f t="shared" si="124"/>
        <v>#VALUE!</v>
      </c>
      <c r="S509" s="55" t="e">
        <f t="shared" si="125"/>
        <v>#VALUE!</v>
      </c>
      <c r="T509" s="55" t="e">
        <f t="shared" si="126"/>
        <v>#VALUE!</v>
      </c>
      <c r="U509" s="57" t="e">
        <f t="shared" si="127"/>
        <v>#VALUE!</v>
      </c>
    </row>
    <row r="510" spans="1:21" ht="12.75">
      <c r="A510" s="6">
        <v>4318007930</v>
      </c>
      <c r="B510" s="5">
        <v>3484657.21</v>
      </c>
      <c r="C510" s="5">
        <v>5728252.86</v>
      </c>
      <c r="D510" s="5">
        <v>32484589.775</v>
      </c>
      <c r="E510" s="18">
        <v>5726401.746</v>
      </c>
      <c r="F510" s="22">
        <f t="shared" si="112"/>
        <v>7975847.99070306</v>
      </c>
      <c r="G510" s="8">
        <f t="shared" si="113"/>
        <v>7975347.04933159</v>
      </c>
      <c r="H510" s="8">
        <f t="shared" si="114"/>
        <v>2978216.869005545</v>
      </c>
      <c r="I510" s="8">
        <f t="shared" si="115"/>
        <v>21358470.029689603</v>
      </c>
      <c r="J510" s="8">
        <f t="shared" si="116"/>
        <v>21366675.767222576</v>
      </c>
      <c r="K510" s="19">
        <f t="shared" si="117"/>
        <v>2979548.211238629</v>
      </c>
      <c r="L510" s="37">
        <f t="shared" si="118"/>
        <v>-0.04030762240290642</v>
      </c>
      <c r="M510" s="52">
        <f t="shared" si="119"/>
        <v>0.02094253432005644</v>
      </c>
      <c r="N510" s="56" t="e">
        <f t="shared" si="120"/>
        <v>#VALUE!</v>
      </c>
      <c r="O510" s="55" t="e">
        <f t="shared" si="121"/>
        <v>#VALUE!</v>
      </c>
      <c r="P510" s="55" t="e">
        <f t="shared" si="122"/>
        <v>#VALUE!</v>
      </c>
      <c r="Q510" s="78" t="e">
        <f t="shared" si="123"/>
        <v>#VALUE!</v>
      </c>
      <c r="R510" s="56" t="e">
        <f t="shared" si="124"/>
        <v>#VALUE!</v>
      </c>
      <c r="S510" s="55" t="e">
        <f t="shared" si="125"/>
        <v>#VALUE!</v>
      </c>
      <c r="T510" s="55" t="e">
        <f t="shared" si="126"/>
        <v>#VALUE!</v>
      </c>
      <c r="U510" s="57" t="e">
        <f t="shared" si="127"/>
        <v>#VALUE!</v>
      </c>
    </row>
    <row r="511" spans="1:21" ht="12.75">
      <c r="A511" s="6">
        <v>4318008020</v>
      </c>
      <c r="B511" s="5">
        <v>3487606.19</v>
      </c>
      <c r="C511" s="5">
        <v>5728489.58</v>
      </c>
      <c r="D511" s="5">
        <v>32487537.562</v>
      </c>
      <c r="E511" s="18">
        <v>5726638.34</v>
      </c>
      <c r="F511" s="22">
        <f t="shared" si="112"/>
        <v>14855728.42151639</v>
      </c>
      <c r="G511" s="8">
        <f t="shared" si="113"/>
        <v>14854760.898241978</v>
      </c>
      <c r="H511" s="8">
        <f t="shared" si="114"/>
        <v>3851045.5299844057</v>
      </c>
      <c r="I511" s="8">
        <f t="shared" si="115"/>
        <v>57303475.62827628</v>
      </c>
      <c r="J511" s="8">
        <f t="shared" si="116"/>
        <v>57325949.08590282</v>
      </c>
      <c r="K511" s="19">
        <f t="shared" si="117"/>
        <v>3852806.770596553</v>
      </c>
      <c r="L511" s="37">
        <f t="shared" si="118"/>
        <v>-0.01743999868631363</v>
      </c>
      <c r="M511" s="52">
        <f t="shared" si="119"/>
        <v>0.012228586710989475</v>
      </c>
      <c r="N511" s="56" t="e">
        <f t="shared" si="120"/>
        <v>#VALUE!</v>
      </c>
      <c r="O511" s="55" t="e">
        <f t="shared" si="121"/>
        <v>#VALUE!</v>
      </c>
      <c r="P511" s="55" t="e">
        <f t="shared" si="122"/>
        <v>#VALUE!</v>
      </c>
      <c r="Q511" s="78" t="e">
        <f t="shared" si="123"/>
        <v>#VALUE!</v>
      </c>
      <c r="R511" s="56" t="e">
        <f t="shared" si="124"/>
        <v>#VALUE!</v>
      </c>
      <c r="S511" s="55" t="e">
        <f t="shared" si="125"/>
        <v>#VALUE!</v>
      </c>
      <c r="T511" s="55" t="e">
        <f t="shared" si="126"/>
        <v>#VALUE!</v>
      </c>
      <c r="U511" s="57" t="e">
        <f t="shared" si="127"/>
        <v>#VALUE!</v>
      </c>
    </row>
    <row r="512" spans="1:21" ht="12.75">
      <c r="A512" s="6">
        <v>4318008100</v>
      </c>
      <c r="B512" s="5">
        <v>3481479.277</v>
      </c>
      <c r="C512" s="5">
        <v>5718450.146</v>
      </c>
      <c r="D512" s="5">
        <v>32481412.924</v>
      </c>
      <c r="E512" s="18">
        <v>5716603.012</v>
      </c>
      <c r="F512" s="22">
        <f t="shared" si="112"/>
        <v>-11660832.638933674</v>
      </c>
      <c r="G512" s="8">
        <f t="shared" si="113"/>
        <v>-11661796.46686487</v>
      </c>
      <c r="H512" s="8">
        <f t="shared" si="114"/>
        <v>65205184.019791126</v>
      </c>
      <c r="I512" s="8">
        <f t="shared" si="115"/>
        <v>2085512.9682349276</v>
      </c>
      <c r="J512" s="8">
        <f t="shared" si="116"/>
        <v>2086514.2907454525</v>
      </c>
      <c r="K512" s="19">
        <f t="shared" si="117"/>
        <v>65231099.45976221</v>
      </c>
      <c r="L512" s="37">
        <f t="shared" si="118"/>
        <v>0.007470507174730301</v>
      </c>
      <c r="M512" s="52">
        <f t="shared" si="119"/>
        <v>-0.014933107420802116</v>
      </c>
      <c r="N512" s="56" t="e">
        <f t="shared" si="120"/>
        <v>#VALUE!</v>
      </c>
      <c r="O512" s="55" t="e">
        <f t="shared" si="121"/>
        <v>#VALUE!</v>
      </c>
      <c r="P512" s="55" t="e">
        <f t="shared" si="122"/>
        <v>#VALUE!</v>
      </c>
      <c r="Q512" s="78" t="e">
        <f t="shared" si="123"/>
        <v>#VALUE!</v>
      </c>
      <c r="R512" s="56" t="e">
        <f t="shared" si="124"/>
        <v>#VALUE!</v>
      </c>
      <c r="S512" s="55" t="e">
        <f t="shared" si="125"/>
        <v>#VALUE!</v>
      </c>
      <c r="T512" s="55" t="e">
        <f t="shared" si="126"/>
        <v>#VALUE!</v>
      </c>
      <c r="U512" s="57" t="e">
        <f t="shared" si="127"/>
        <v>#VALUE!</v>
      </c>
    </row>
    <row r="513" spans="1:21" ht="12.75">
      <c r="A513" s="6">
        <v>4318008202</v>
      </c>
      <c r="B513" s="5">
        <v>3476936.624</v>
      </c>
      <c r="C513" s="5">
        <v>5718975.232</v>
      </c>
      <c r="D513" s="5">
        <v>32476872.076</v>
      </c>
      <c r="E513" s="18">
        <v>5717127.952</v>
      </c>
      <c r="F513" s="22">
        <f t="shared" si="112"/>
        <v>23387451.872600306</v>
      </c>
      <c r="G513" s="8">
        <f t="shared" si="113"/>
        <v>23386358.73166277</v>
      </c>
      <c r="H513" s="8">
        <f t="shared" si="114"/>
        <v>57001891.45281644</v>
      </c>
      <c r="I513" s="8">
        <f t="shared" si="115"/>
        <v>9595248.953534584</v>
      </c>
      <c r="J513" s="8">
        <f t="shared" si="116"/>
        <v>9598693.481973005</v>
      </c>
      <c r="K513" s="19">
        <f t="shared" si="117"/>
        <v>57025019.523382165</v>
      </c>
      <c r="L513" s="37">
        <f t="shared" si="118"/>
        <v>0.01718645542860031</v>
      </c>
      <c r="M513" s="52">
        <f t="shared" si="119"/>
        <v>-0.015438328497111797</v>
      </c>
      <c r="N513" s="56" t="e">
        <f t="shared" si="120"/>
        <v>#VALUE!</v>
      </c>
      <c r="O513" s="55" t="e">
        <f t="shared" si="121"/>
        <v>#VALUE!</v>
      </c>
      <c r="P513" s="55" t="e">
        <f t="shared" si="122"/>
        <v>#VALUE!</v>
      </c>
      <c r="Q513" s="78" t="e">
        <f t="shared" si="123"/>
        <v>#VALUE!</v>
      </c>
      <c r="R513" s="56" t="e">
        <f t="shared" si="124"/>
        <v>#VALUE!</v>
      </c>
      <c r="S513" s="55" t="e">
        <f t="shared" si="125"/>
        <v>#VALUE!</v>
      </c>
      <c r="T513" s="55" t="e">
        <f t="shared" si="126"/>
        <v>#VALUE!</v>
      </c>
      <c r="U513" s="57" t="e">
        <f t="shared" si="127"/>
        <v>#VALUE!</v>
      </c>
    </row>
    <row r="514" spans="1:21" ht="12.75">
      <c r="A514" s="6">
        <v>4318008300</v>
      </c>
      <c r="B514" s="5">
        <v>3488044.325</v>
      </c>
      <c r="C514" s="5">
        <v>5724295.342</v>
      </c>
      <c r="D514" s="5">
        <v>32487975.448</v>
      </c>
      <c r="E514" s="18">
        <v>5722445.77</v>
      </c>
      <c r="F514" s="22">
        <f aca="true" t="shared" si="128" ref="F514:F577">($C514-$C$927)*($D514-$D$927)</f>
        <v>-17865125.1610178</v>
      </c>
      <c r="G514" s="8">
        <f aca="true" t="shared" si="129" ref="G514:G577">($B514-$B$927)*($E514-$E$927)</f>
        <v>-17866130.910889644</v>
      </c>
      <c r="H514" s="8">
        <f aca="true" t="shared" si="130" ref="H514:H577">($C514-$C$927)*($E514-$E$927)</f>
        <v>4977342.352318437</v>
      </c>
      <c r="I514" s="8">
        <f aca="true" t="shared" si="131" ref="I514:I577">($B514-$B$927)*($D514-$D$927)</f>
        <v>64126725.12219271</v>
      </c>
      <c r="J514" s="8">
        <f aca="true" t="shared" si="132" ref="J514:J577">($B514-$B$927)^2</f>
        <v>64152493.427213065</v>
      </c>
      <c r="K514" s="19">
        <f aca="true" t="shared" si="133" ref="K514:K577">($C514-$C$927)^2</f>
        <v>4979062.112812679</v>
      </c>
      <c r="L514" s="37">
        <f t="shared" si="118"/>
        <v>-0.0004080645740032196</v>
      </c>
      <c r="M514" s="52">
        <f t="shared" si="119"/>
        <v>0.007075491361320019</v>
      </c>
      <c r="N514" s="56" t="e">
        <f t="shared" si="120"/>
        <v>#VALUE!</v>
      </c>
      <c r="O514" s="55" t="e">
        <f t="shared" si="121"/>
        <v>#VALUE!</v>
      </c>
      <c r="P514" s="55" t="e">
        <f t="shared" si="122"/>
        <v>#VALUE!</v>
      </c>
      <c r="Q514" s="78" t="e">
        <f t="shared" si="123"/>
        <v>#VALUE!</v>
      </c>
      <c r="R514" s="56" t="e">
        <f t="shared" si="124"/>
        <v>#VALUE!</v>
      </c>
      <c r="S514" s="55" t="e">
        <f t="shared" si="125"/>
        <v>#VALUE!</v>
      </c>
      <c r="T514" s="55" t="e">
        <f t="shared" si="126"/>
        <v>#VALUE!</v>
      </c>
      <c r="U514" s="57" t="e">
        <f t="shared" si="127"/>
        <v>#VALUE!</v>
      </c>
    </row>
    <row r="515" spans="1:21" ht="12.75">
      <c r="A515" s="6">
        <v>4318008420</v>
      </c>
      <c r="B515" s="5">
        <v>3477181.66</v>
      </c>
      <c r="C515" s="5">
        <v>5727046.86</v>
      </c>
      <c r="D515" s="5">
        <v>32477117.157</v>
      </c>
      <c r="E515" s="18">
        <v>5725196.301</v>
      </c>
      <c r="F515" s="22">
        <f t="shared" si="128"/>
        <v>-1483421.2975853232</v>
      </c>
      <c r="G515" s="8">
        <f t="shared" si="129"/>
        <v>-1483405.898485086</v>
      </c>
      <c r="H515" s="8">
        <f t="shared" si="130"/>
        <v>270429.78090698365</v>
      </c>
      <c r="I515" s="8">
        <f t="shared" si="131"/>
        <v>8137106.406684375</v>
      </c>
      <c r="J515" s="8">
        <f t="shared" si="132"/>
        <v>8140406.897244934</v>
      </c>
      <c r="K515" s="19">
        <f t="shared" si="133"/>
        <v>270542.2783369263</v>
      </c>
      <c r="L515" s="37">
        <f aca="true" t="shared" si="134" ref="L515:L578">$D$927+$B$929*($C515-$C$927)+$B$930*($B515-$B$927)-$D515</f>
        <v>-0.014393862336874008</v>
      </c>
      <c r="M515" s="52">
        <f aca="true" t="shared" si="135" ref="M515:M578">$E$927+$B$930*($C515-$C$927)-$B$929*($B515-$B$927)-$E515</f>
        <v>0.0485314829275012</v>
      </c>
      <c r="N515" s="56" t="e">
        <f aca="true" t="shared" si="136" ref="N515:N578">SQRT(($E$929-$D515)^2+($E$930-$E515)^2)</f>
        <v>#VALUE!</v>
      </c>
      <c r="O515" s="55" t="e">
        <f aca="true" t="shared" si="137" ref="O515:O578">(1/(N515^2))*1000000000</f>
        <v>#VALUE!</v>
      </c>
      <c r="P515" s="55" t="e">
        <f aca="true" t="shared" si="138" ref="P515:P578">L515*O515</f>
        <v>#VALUE!</v>
      </c>
      <c r="Q515" s="78" t="e">
        <f aca="true" t="shared" si="139" ref="Q515:Q578">M515*O515</f>
        <v>#VALUE!</v>
      </c>
      <c r="R515" s="56" t="e">
        <f aca="true" t="shared" si="140" ref="R515:R578">SQRT(($E$932-$B515)^2+($E$933-$C515)^2)</f>
        <v>#VALUE!</v>
      </c>
      <c r="S515" s="55" t="e">
        <f aca="true" t="shared" si="141" ref="S515:S578">(1/(R515^2))*1000000000</f>
        <v>#VALUE!</v>
      </c>
      <c r="T515" s="55" t="e">
        <f aca="true" t="shared" si="142" ref="T515:T578">S515*L515</f>
        <v>#VALUE!</v>
      </c>
      <c r="U515" s="57" t="e">
        <f aca="true" t="shared" si="143" ref="U515:U578">S515*M515</f>
        <v>#VALUE!</v>
      </c>
    </row>
    <row r="516" spans="1:21" ht="12.75">
      <c r="A516" s="6">
        <v>4318008601</v>
      </c>
      <c r="B516" s="5">
        <v>3478368.803</v>
      </c>
      <c r="C516" s="5">
        <v>5719934.505</v>
      </c>
      <c r="D516" s="5">
        <v>32478303.702</v>
      </c>
      <c r="E516" s="18">
        <v>5718086.82</v>
      </c>
      <c r="F516" s="22">
        <f t="shared" si="128"/>
        <v>10978930.970975844</v>
      </c>
      <c r="G516" s="8">
        <f t="shared" si="129"/>
        <v>10978186.906695414</v>
      </c>
      <c r="H516" s="8">
        <f t="shared" si="130"/>
        <v>43439820.7115545</v>
      </c>
      <c r="I516" s="8">
        <f t="shared" si="131"/>
        <v>2774614.4956583697</v>
      </c>
      <c r="J516" s="8">
        <f t="shared" si="132"/>
        <v>2775545.4420745415</v>
      </c>
      <c r="K516" s="19">
        <f t="shared" si="133"/>
        <v>43457340.95328731</v>
      </c>
      <c r="L516" s="37">
        <f t="shared" si="134"/>
        <v>0.013511236757040024</v>
      </c>
      <c r="M516" s="52">
        <f t="shared" si="135"/>
        <v>-0.011809218674898148</v>
      </c>
      <c r="N516" s="56" t="e">
        <f t="shared" si="136"/>
        <v>#VALUE!</v>
      </c>
      <c r="O516" s="55" t="e">
        <f t="shared" si="137"/>
        <v>#VALUE!</v>
      </c>
      <c r="P516" s="55" t="e">
        <f t="shared" si="138"/>
        <v>#VALUE!</v>
      </c>
      <c r="Q516" s="78" t="e">
        <f t="shared" si="139"/>
        <v>#VALUE!</v>
      </c>
      <c r="R516" s="56" t="e">
        <f t="shared" si="140"/>
        <v>#VALUE!</v>
      </c>
      <c r="S516" s="55" t="e">
        <f t="shared" si="141"/>
        <v>#VALUE!</v>
      </c>
      <c r="T516" s="55" t="e">
        <f t="shared" si="142"/>
        <v>#VALUE!</v>
      </c>
      <c r="U516" s="57" t="e">
        <f t="shared" si="143"/>
        <v>#VALUE!</v>
      </c>
    </row>
    <row r="517" spans="1:21" ht="12.75">
      <c r="A517" s="6">
        <v>4318008801</v>
      </c>
      <c r="B517" s="5">
        <v>3479365.792</v>
      </c>
      <c r="C517" s="5">
        <v>5720053.446</v>
      </c>
      <c r="D517" s="5">
        <v>32479300.296</v>
      </c>
      <c r="E517" s="18">
        <v>5718205.7</v>
      </c>
      <c r="F517" s="22">
        <f t="shared" si="128"/>
        <v>4329612.875469805</v>
      </c>
      <c r="G517" s="8">
        <f t="shared" si="129"/>
        <v>4328935.926143317</v>
      </c>
      <c r="H517" s="8">
        <f t="shared" si="130"/>
        <v>41886508.60162073</v>
      </c>
      <c r="I517" s="8">
        <f t="shared" si="131"/>
        <v>447461.8999920345</v>
      </c>
      <c r="J517" s="8">
        <f t="shared" si="132"/>
        <v>447571.4784100807</v>
      </c>
      <c r="K517" s="19">
        <f t="shared" si="133"/>
        <v>41903317.862078026</v>
      </c>
      <c r="L517" s="37">
        <f t="shared" si="134"/>
        <v>0.013448446989059448</v>
      </c>
      <c r="M517" s="52">
        <f t="shared" si="135"/>
        <v>-0.011835665442049503</v>
      </c>
      <c r="N517" s="56" t="e">
        <f t="shared" si="136"/>
        <v>#VALUE!</v>
      </c>
      <c r="O517" s="55" t="e">
        <f t="shared" si="137"/>
        <v>#VALUE!</v>
      </c>
      <c r="P517" s="55" t="e">
        <f t="shared" si="138"/>
        <v>#VALUE!</v>
      </c>
      <c r="Q517" s="78" t="e">
        <f t="shared" si="139"/>
        <v>#VALUE!</v>
      </c>
      <c r="R517" s="56" t="e">
        <f t="shared" si="140"/>
        <v>#VALUE!</v>
      </c>
      <c r="S517" s="55" t="e">
        <f t="shared" si="141"/>
        <v>#VALUE!</v>
      </c>
      <c r="T517" s="55" t="e">
        <f t="shared" si="142"/>
        <v>#VALUE!</v>
      </c>
      <c r="U517" s="57" t="e">
        <f t="shared" si="143"/>
        <v>#VALUE!</v>
      </c>
    </row>
    <row r="518" spans="1:21" ht="12.75">
      <c r="A518" s="6">
        <v>4318008901</v>
      </c>
      <c r="B518" s="5">
        <v>3476954.182</v>
      </c>
      <c r="C518" s="5">
        <v>5720752.029</v>
      </c>
      <c r="D518" s="5">
        <v>32476889.653</v>
      </c>
      <c r="E518" s="18">
        <v>5718904.036</v>
      </c>
      <c r="F518" s="22">
        <f t="shared" si="128"/>
        <v>17783095.979276415</v>
      </c>
      <c r="G518" s="8">
        <f t="shared" si="129"/>
        <v>17782387.38374405</v>
      </c>
      <c r="H518" s="8">
        <f t="shared" si="130"/>
        <v>33333524.35137481</v>
      </c>
      <c r="I518" s="8">
        <f t="shared" si="131"/>
        <v>9486722.683518223</v>
      </c>
      <c r="J518" s="8">
        <f t="shared" si="132"/>
        <v>9490206.222842058</v>
      </c>
      <c r="K518" s="19">
        <f t="shared" si="133"/>
        <v>33347093.240932554</v>
      </c>
      <c r="L518" s="37">
        <f t="shared" si="134"/>
        <v>0.0156165212392807</v>
      </c>
      <c r="M518" s="52">
        <f t="shared" si="135"/>
        <v>-0.009658807888627052</v>
      </c>
      <c r="N518" s="56" t="e">
        <f t="shared" si="136"/>
        <v>#VALUE!</v>
      </c>
      <c r="O518" s="55" t="e">
        <f t="shared" si="137"/>
        <v>#VALUE!</v>
      </c>
      <c r="P518" s="55" t="e">
        <f t="shared" si="138"/>
        <v>#VALUE!</v>
      </c>
      <c r="Q518" s="78" t="e">
        <f t="shared" si="139"/>
        <v>#VALUE!</v>
      </c>
      <c r="R518" s="56" t="e">
        <f t="shared" si="140"/>
        <v>#VALUE!</v>
      </c>
      <c r="S518" s="55" t="e">
        <f t="shared" si="141"/>
        <v>#VALUE!</v>
      </c>
      <c r="T518" s="55" t="e">
        <f t="shared" si="142"/>
        <v>#VALUE!</v>
      </c>
      <c r="U518" s="57" t="e">
        <f t="shared" si="143"/>
        <v>#VALUE!</v>
      </c>
    </row>
    <row r="519" spans="1:21" ht="12.75">
      <c r="A519" s="6">
        <v>4318009020</v>
      </c>
      <c r="B519" s="5">
        <v>3481214.905</v>
      </c>
      <c r="C519" s="5">
        <v>5720847.643</v>
      </c>
      <c r="D519" s="5">
        <v>32481148.69</v>
      </c>
      <c r="E519" s="18">
        <v>5718999.547</v>
      </c>
      <c r="F519" s="22">
        <f t="shared" si="128"/>
        <v>-6698758.842908673</v>
      </c>
      <c r="G519" s="8">
        <f t="shared" si="129"/>
        <v>-6699260.550437572</v>
      </c>
      <c r="H519" s="8">
        <f t="shared" si="130"/>
        <v>32239192.774595108</v>
      </c>
      <c r="I519" s="8">
        <f t="shared" si="131"/>
        <v>1391993.005747847</v>
      </c>
      <c r="J519" s="8">
        <f t="shared" si="132"/>
        <v>1392648.209069876</v>
      </c>
      <c r="K519" s="19">
        <f t="shared" si="133"/>
        <v>32251952.053174976</v>
      </c>
      <c r="L519" s="37">
        <f t="shared" si="134"/>
        <v>0.007608707994222641</v>
      </c>
      <c r="M519" s="52">
        <f t="shared" si="135"/>
        <v>-0.003252994269132614</v>
      </c>
      <c r="N519" s="56" t="e">
        <f t="shared" si="136"/>
        <v>#VALUE!</v>
      </c>
      <c r="O519" s="55" t="e">
        <f t="shared" si="137"/>
        <v>#VALUE!</v>
      </c>
      <c r="P519" s="55" t="e">
        <f t="shared" si="138"/>
        <v>#VALUE!</v>
      </c>
      <c r="Q519" s="78" t="e">
        <f t="shared" si="139"/>
        <v>#VALUE!</v>
      </c>
      <c r="R519" s="56" t="e">
        <f t="shared" si="140"/>
        <v>#VALUE!</v>
      </c>
      <c r="S519" s="55" t="e">
        <f t="shared" si="141"/>
        <v>#VALUE!</v>
      </c>
      <c r="T519" s="55" t="e">
        <f t="shared" si="142"/>
        <v>#VALUE!</v>
      </c>
      <c r="U519" s="57" t="e">
        <f t="shared" si="143"/>
        <v>#VALUE!</v>
      </c>
    </row>
    <row r="520" spans="1:21" ht="12.75">
      <c r="A520" s="6">
        <v>4318009102</v>
      </c>
      <c r="B520" s="5">
        <v>3477830.791</v>
      </c>
      <c r="C520" s="5">
        <v>5721024.547</v>
      </c>
      <c r="D520" s="5">
        <v>32477765.919</v>
      </c>
      <c r="E520" s="18">
        <v>5719176.433</v>
      </c>
      <c r="F520" s="22">
        <f t="shared" si="128"/>
        <v>12122510.389913972</v>
      </c>
      <c r="G520" s="8">
        <f t="shared" si="129"/>
        <v>12121932.853627333</v>
      </c>
      <c r="H520" s="8">
        <f t="shared" si="130"/>
        <v>30261680.28036267</v>
      </c>
      <c r="I520" s="8">
        <f t="shared" si="131"/>
        <v>4855918.6272050515</v>
      </c>
      <c r="J520" s="8">
        <f t="shared" si="132"/>
        <v>4857654.928675536</v>
      </c>
      <c r="K520" s="19">
        <f t="shared" si="133"/>
        <v>30273943.066778593</v>
      </c>
      <c r="L520" s="37">
        <f t="shared" si="134"/>
        <v>0.01356278732419014</v>
      </c>
      <c r="M520" s="52">
        <f t="shared" si="135"/>
        <v>-0.009138592518866062</v>
      </c>
      <c r="N520" s="56" t="e">
        <f t="shared" si="136"/>
        <v>#VALUE!</v>
      </c>
      <c r="O520" s="55" t="e">
        <f t="shared" si="137"/>
        <v>#VALUE!</v>
      </c>
      <c r="P520" s="55" t="e">
        <f t="shared" si="138"/>
        <v>#VALUE!</v>
      </c>
      <c r="Q520" s="78" t="e">
        <f t="shared" si="139"/>
        <v>#VALUE!</v>
      </c>
      <c r="R520" s="56" t="e">
        <f t="shared" si="140"/>
        <v>#VALUE!</v>
      </c>
      <c r="S520" s="55" t="e">
        <f t="shared" si="141"/>
        <v>#VALUE!</v>
      </c>
      <c r="T520" s="55" t="e">
        <f t="shared" si="142"/>
        <v>#VALUE!</v>
      </c>
      <c r="U520" s="57" t="e">
        <f t="shared" si="143"/>
        <v>#VALUE!</v>
      </c>
    </row>
    <row r="521" spans="1:21" ht="12.75">
      <c r="A521" s="6">
        <v>4318009220</v>
      </c>
      <c r="B521" s="5">
        <v>3480074.773</v>
      </c>
      <c r="C521" s="5">
        <v>5722017.232</v>
      </c>
      <c r="D521" s="5">
        <v>32480009.032</v>
      </c>
      <c r="E521" s="18">
        <v>5720168.677</v>
      </c>
      <c r="F521" s="22">
        <f t="shared" si="128"/>
        <v>-179892.4479115621</v>
      </c>
      <c r="G521" s="8">
        <f t="shared" si="129"/>
        <v>-180187.19207079298</v>
      </c>
      <c r="H521" s="8">
        <f t="shared" si="130"/>
        <v>20327449.30202595</v>
      </c>
      <c r="I521" s="8">
        <f t="shared" si="131"/>
        <v>1594.6080879264653</v>
      </c>
      <c r="J521" s="8">
        <f t="shared" si="132"/>
        <v>1597.8542117865318</v>
      </c>
      <c r="K521" s="19">
        <f t="shared" si="133"/>
        <v>20335510.990190927</v>
      </c>
      <c r="L521" s="37">
        <f t="shared" si="134"/>
        <v>0.00333409383893013</v>
      </c>
      <c r="M521" s="52">
        <f t="shared" si="135"/>
        <v>0.0060404399409890175</v>
      </c>
      <c r="N521" s="56" t="e">
        <f t="shared" si="136"/>
        <v>#VALUE!</v>
      </c>
      <c r="O521" s="55" t="e">
        <f t="shared" si="137"/>
        <v>#VALUE!</v>
      </c>
      <c r="P521" s="55" t="e">
        <f t="shared" si="138"/>
        <v>#VALUE!</v>
      </c>
      <c r="Q521" s="78" t="e">
        <f t="shared" si="139"/>
        <v>#VALUE!</v>
      </c>
      <c r="R521" s="56" t="e">
        <f t="shared" si="140"/>
        <v>#VALUE!</v>
      </c>
      <c r="S521" s="55" t="e">
        <f t="shared" si="141"/>
        <v>#VALUE!</v>
      </c>
      <c r="T521" s="55" t="e">
        <f t="shared" si="142"/>
        <v>#VALUE!</v>
      </c>
      <c r="U521" s="57" t="e">
        <f t="shared" si="143"/>
        <v>#VALUE!</v>
      </c>
    </row>
    <row r="522" spans="1:21" ht="12.75">
      <c r="A522" s="6">
        <v>4318009320</v>
      </c>
      <c r="B522" s="5">
        <v>3479244.71</v>
      </c>
      <c r="C522" s="5">
        <v>5722979.42</v>
      </c>
      <c r="D522" s="5">
        <v>32479179.318</v>
      </c>
      <c r="E522" s="18">
        <v>5721130.493</v>
      </c>
      <c r="F522" s="22">
        <f t="shared" si="128"/>
        <v>2801738.2554978942</v>
      </c>
      <c r="G522" s="8">
        <f t="shared" si="129"/>
        <v>2801569.653877083</v>
      </c>
      <c r="H522" s="8">
        <f t="shared" si="130"/>
        <v>12578338.104355386</v>
      </c>
      <c r="I522" s="8">
        <f t="shared" si="131"/>
        <v>624030.3615301553</v>
      </c>
      <c r="J522" s="8">
        <f t="shared" si="132"/>
        <v>624241.9416054656</v>
      </c>
      <c r="K522" s="19">
        <f t="shared" si="133"/>
        <v>12583360.07714572</v>
      </c>
      <c r="L522" s="37">
        <f t="shared" si="134"/>
        <v>-0.002165570855140686</v>
      </c>
      <c r="M522" s="52">
        <f t="shared" si="135"/>
        <v>0.006596867926418781</v>
      </c>
      <c r="N522" s="56" t="e">
        <f t="shared" si="136"/>
        <v>#VALUE!</v>
      </c>
      <c r="O522" s="55" t="e">
        <f t="shared" si="137"/>
        <v>#VALUE!</v>
      </c>
      <c r="P522" s="55" t="e">
        <f t="shared" si="138"/>
        <v>#VALUE!</v>
      </c>
      <c r="Q522" s="78" t="e">
        <f t="shared" si="139"/>
        <v>#VALUE!</v>
      </c>
      <c r="R522" s="56" t="e">
        <f t="shared" si="140"/>
        <v>#VALUE!</v>
      </c>
      <c r="S522" s="55" t="e">
        <f t="shared" si="141"/>
        <v>#VALUE!</v>
      </c>
      <c r="T522" s="55" t="e">
        <f t="shared" si="142"/>
        <v>#VALUE!</v>
      </c>
      <c r="U522" s="57" t="e">
        <f t="shared" si="143"/>
        <v>#VALUE!</v>
      </c>
    </row>
    <row r="523" spans="1:21" ht="12.75">
      <c r="A523" s="6">
        <v>4318009420</v>
      </c>
      <c r="B523" s="5">
        <v>3480197.71</v>
      </c>
      <c r="C523" s="5">
        <v>5723350.12</v>
      </c>
      <c r="D523" s="5">
        <v>32480131.942</v>
      </c>
      <c r="E523" s="18">
        <v>5721501.032</v>
      </c>
      <c r="F523" s="22">
        <f t="shared" si="128"/>
        <v>-517157.2324676645</v>
      </c>
      <c r="G523" s="8">
        <f t="shared" si="129"/>
        <v>-517296.5590353629</v>
      </c>
      <c r="H523" s="8">
        <f t="shared" si="130"/>
        <v>10086822.231974514</v>
      </c>
      <c r="I523" s="8">
        <f t="shared" si="131"/>
        <v>26522.094935681827</v>
      </c>
      <c r="J523" s="8">
        <f t="shared" si="132"/>
        <v>26539.723048995318</v>
      </c>
      <c r="K523" s="19">
        <f t="shared" si="133"/>
        <v>10090807.965842957</v>
      </c>
      <c r="L523" s="37">
        <f t="shared" si="134"/>
        <v>-0.0002657361328601837</v>
      </c>
      <c r="M523" s="52">
        <f t="shared" si="135"/>
        <v>0.0070011792704463005</v>
      </c>
      <c r="N523" s="56" t="e">
        <f t="shared" si="136"/>
        <v>#VALUE!</v>
      </c>
      <c r="O523" s="55" t="e">
        <f t="shared" si="137"/>
        <v>#VALUE!</v>
      </c>
      <c r="P523" s="55" t="e">
        <f t="shared" si="138"/>
        <v>#VALUE!</v>
      </c>
      <c r="Q523" s="78" t="e">
        <f t="shared" si="139"/>
        <v>#VALUE!</v>
      </c>
      <c r="R523" s="56" t="e">
        <f t="shared" si="140"/>
        <v>#VALUE!</v>
      </c>
      <c r="S523" s="55" t="e">
        <f t="shared" si="141"/>
        <v>#VALUE!</v>
      </c>
      <c r="T523" s="55" t="e">
        <f t="shared" si="142"/>
        <v>#VALUE!</v>
      </c>
      <c r="U523" s="57" t="e">
        <f t="shared" si="143"/>
        <v>#VALUE!</v>
      </c>
    </row>
    <row r="524" spans="1:21" ht="12.75">
      <c r="A524" s="6">
        <v>4318009520</v>
      </c>
      <c r="B524" s="5">
        <v>3478255.97</v>
      </c>
      <c r="C524" s="5">
        <v>5723875.81</v>
      </c>
      <c r="D524" s="5">
        <v>32478190.984</v>
      </c>
      <c r="E524" s="18">
        <v>5722026.541</v>
      </c>
      <c r="F524" s="22">
        <f t="shared" si="128"/>
        <v>4713737.33639432</v>
      </c>
      <c r="G524" s="8">
        <f t="shared" si="129"/>
        <v>4713613.544160517</v>
      </c>
      <c r="H524" s="8">
        <f t="shared" si="130"/>
        <v>7024494.529927477</v>
      </c>
      <c r="I524" s="8">
        <f t="shared" si="131"/>
        <v>3163037.0068311207</v>
      </c>
      <c r="J524" s="8">
        <f t="shared" si="132"/>
        <v>3164235.5689060986</v>
      </c>
      <c r="K524" s="19">
        <f t="shared" si="133"/>
        <v>7027340.857020027</v>
      </c>
      <c r="L524" s="37">
        <f t="shared" si="134"/>
        <v>-0.0024325810372829437</v>
      </c>
      <c r="M524" s="52">
        <f t="shared" si="135"/>
        <v>0.005514510907232761</v>
      </c>
      <c r="N524" s="56" t="e">
        <f t="shared" si="136"/>
        <v>#VALUE!</v>
      </c>
      <c r="O524" s="55" t="e">
        <f t="shared" si="137"/>
        <v>#VALUE!</v>
      </c>
      <c r="P524" s="55" t="e">
        <f t="shared" si="138"/>
        <v>#VALUE!</v>
      </c>
      <c r="Q524" s="78" t="e">
        <f t="shared" si="139"/>
        <v>#VALUE!</v>
      </c>
      <c r="R524" s="56" t="e">
        <f t="shared" si="140"/>
        <v>#VALUE!</v>
      </c>
      <c r="S524" s="55" t="e">
        <f t="shared" si="141"/>
        <v>#VALUE!</v>
      </c>
      <c r="T524" s="55" t="e">
        <f t="shared" si="142"/>
        <v>#VALUE!</v>
      </c>
      <c r="U524" s="57" t="e">
        <f t="shared" si="143"/>
        <v>#VALUE!</v>
      </c>
    </row>
    <row r="525" spans="1:21" ht="12.75">
      <c r="A525" s="6">
        <v>4318009601</v>
      </c>
      <c r="B525" s="5">
        <v>3479302.45</v>
      </c>
      <c r="C525" s="5">
        <v>5724293.92</v>
      </c>
      <c r="D525" s="5">
        <v>32479237.052</v>
      </c>
      <c r="E525" s="18">
        <v>5722444.464</v>
      </c>
      <c r="F525" s="22">
        <f t="shared" si="128"/>
        <v>1634608.5246961096</v>
      </c>
      <c r="G525" s="8">
        <f t="shared" si="129"/>
        <v>1634543.6695940702</v>
      </c>
      <c r="H525" s="8">
        <f t="shared" si="130"/>
        <v>4983430.321439061</v>
      </c>
      <c r="I525" s="8">
        <f t="shared" si="131"/>
        <v>536144.5518385383</v>
      </c>
      <c r="J525" s="8">
        <f t="shared" si="132"/>
        <v>536336.2754806359</v>
      </c>
      <c r="K525" s="19">
        <f t="shared" si="133"/>
        <v>4985410.18306445</v>
      </c>
      <c r="L525" s="37">
        <f t="shared" si="134"/>
        <v>-0.0010765045881271362</v>
      </c>
      <c r="M525" s="52">
        <f t="shared" si="135"/>
        <v>0.011770027689635754</v>
      </c>
      <c r="N525" s="56" t="e">
        <f t="shared" si="136"/>
        <v>#VALUE!</v>
      </c>
      <c r="O525" s="55" t="e">
        <f t="shared" si="137"/>
        <v>#VALUE!</v>
      </c>
      <c r="P525" s="55" t="e">
        <f t="shared" si="138"/>
        <v>#VALUE!</v>
      </c>
      <c r="Q525" s="78" t="e">
        <f t="shared" si="139"/>
        <v>#VALUE!</v>
      </c>
      <c r="R525" s="56" t="e">
        <f t="shared" si="140"/>
        <v>#VALUE!</v>
      </c>
      <c r="S525" s="55" t="e">
        <f t="shared" si="141"/>
        <v>#VALUE!</v>
      </c>
      <c r="T525" s="55" t="e">
        <f t="shared" si="142"/>
        <v>#VALUE!</v>
      </c>
      <c r="U525" s="57" t="e">
        <f t="shared" si="143"/>
        <v>#VALUE!</v>
      </c>
    </row>
    <row r="526" spans="1:21" ht="12.75">
      <c r="A526" s="6">
        <v>4318009710</v>
      </c>
      <c r="B526" s="5">
        <v>3487017.49</v>
      </c>
      <c r="C526" s="5">
        <v>5723242.055</v>
      </c>
      <c r="D526" s="5">
        <v>32486949.009</v>
      </c>
      <c r="E526" s="18">
        <v>5721392.918</v>
      </c>
      <c r="F526" s="22">
        <f t="shared" si="128"/>
        <v>-22926553.699669093</v>
      </c>
      <c r="G526" s="8">
        <f t="shared" si="129"/>
        <v>-22927401.291449852</v>
      </c>
      <c r="H526" s="8">
        <f t="shared" si="130"/>
        <v>10785084.886280753</v>
      </c>
      <c r="I526" s="8">
        <f t="shared" si="131"/>
        <v>48738262.37296842</v>
      </c>
      <c r="J526" s="8">
        <f t="shared" si="132"/>
        <v>48757961.99134032</v>
      </c>
      <c r="K526" s="19">
        <f t="shared" si="133"/>
        <v>10789045.26225824</v>
      </c>
      <c r="L526" s="37">
        <f t="shared" si="134"/>
        <v>-0.0023092441260814667</v>
      </c>
      <c r="M526" s="52">
        <f t="shared" si="135"/>
        <v>0.005283971317112446</v>
      </c>
      <c r="N526" s="56" t="e">
        <f t="shared" si="136"/>
        <v>#VALUE!</v>
      </c>
      <c r="O526" s="55" t="e">
        <f t="shared" si="137"/>
        <v>#VALUE!</v>
      </c>
      <c r="P526" s="55" t="e">
        <f t="shared" si="138"/>
        <v>#VALUE!</v>
      </c>
      <c r="Q526" s="78" t="e">
        <f t="shared" si="139"/>
        <v>#VALUE!</v>
      </c>
      <c r="R526" s="56" t="e">
        <f t="shared" si="140"/>
        <v>#VALUE!</v>
      </c>
      <c r="S526" s="55" t="e">
        <f t="shared" si="141"/>
        <v>#VALUE!</v>
      </c>
      <c r="T526" s="55" t="e">
        <f t="shared" si="142"/>
        <v>#VALUE!</v>
      </c>
      <c r="U526" s="57" t="e">
        <f t="shared" si="143"/>
        <v>#VALUE!</v>
      </c>
    </row>
    <row r="527" spans="1:21" ht="12.75">
      <c r="A527" s="6">
        <v>4318009901</v>
      </c>
      <c r="B527" s="5">
        <v>3483869.088</v>
      </c>
      <c r="C527" s="5">
        <v>5723764.307</v>
      </c>
      <c r="D527" s="5">
        <v>32483801.858</v>
      </c>
      <c r="E527" s="18">
        <v>5721915.001</v>
      </c>
      <c r="F527" s="22">
        <f t="shared" si="128"/>
        <v>-10587562.23131246</v>
      </c>
      <c r="G527" s="8">
        <f t="shared" si="129"/>
        <v>-10587924.73148472</v>
      </c>
      <c r="H527" s="8">
        <f t="shared" si="130"/>
        <v>7628079.487548014</v>
      </c>
      <c r="I527" s="8">
        <f t="shared" si="131"/>
        <v>14695745.131921861</v>
      </c>
      <c r="J527" s="8">
        <f t="shared" si="132"/>
        <v>14701765.760236012</v>
      </c>
      <c r="K527" s="19">
        <f t="shared" si="133"/>
        <v>7630943.327759319</v>
      </c>
      <c r="L527" s="37">
        <f t="shared" si="134"/>
        <v>0.0066018179059028625</v>
      </c>
      <c r="M527" s="52">
        <f t="shared" si="135"/>
        <v>0.009746924974024296</v>
      </c>
      <c r="N527" s="56" t="e">
        <f t="shared" si="136"/>
        <v>#VALUE!</v>
      </c>
      <c r="O527" s="55" t="e">
        <f t="shared" si="137"/>
        <v>#VALUE!</v>
      </c>
      <c r="P527" s="55" t="e">
        <f t="shared" si="138"/>
        <v>#VALUE!</v>
      </c>
      <c r="Q527" s="78" t="e">
        <f t="shared" si="139"/>
        <v>#VALUE!</v>
      </c>
      <c r="R527" s="56" t="e">
        <f t="shared" si="140"/>
        <v>#VALUE!</v>
      </c>
      <c r="S527" s="55" t="e">
        <f t="shared" si="141"/>
        <v>#VALUE!</v>
      </c>
      <c r="T527" s="55" t="e">
        <f t="shared" si="142"/>
        <v>#VALUE!</v>
      </c>
      <c r="U527" s="57" t="e">
        <f t="shared" si="143"/>
        <v>#VALUE!</v>
      </c>
    </row>
    <row r="528" spans="1:21" ht="12.75">
      <c r="A528" s="6">
        <v>4318010004</v>
      </c>
      <c r="B528" s="5">
        <v>3481191.61</v>
      </c>
      <c r="C528" s="5">
        <v>5725035.87</v>
      </c>
      <c r="D528" s="5">
        <v>32481125.468</v>
      </c>
      <c r="E528" s="18">
        <v>5723186.091</v>
      </c>
      <c r="F528" s="22">
        <f t="shared" si="128"/>
        <v>-1723915.2547781086</v>
      </c>
      <c r="G528" s="8">
        <f t="shared" si="129"/>
        <v>-1723982.0434510936</v>
      </c>
      <c r="H528" s="8">
        <f t="shared" si="130"/>
        <v>2221802.8820906067</v>
      </c>
      <c r="I528" s="8">
        <f t="shared" si="131"/>
        <v>1337651.943664945</v>
      </c>
      <c r="J528" s="8">
        <f t="shared" si="132"/>
        <v>1338209.766287735</v>
      </c>
      <c r="K528" s="19">
        <f t="shared" si="133"/>
        <v>2222643.299427646</v>
      </c>
      <c r="L528" s="37">
        <f t="shared" si="134"/>
        <v>0.0014312826097011566</v>
      </c>
      <c r="M528" s="52">
        <f t="shared" si="135"/>
        <v>0.013591219671070576</v>
      </c>
      <c r="N528" s="56" t="e">
        <f t="shared" si="136"/>
        <v>#VALUE!</v>
      </c>
      <c r="O528" s="55" t="e">
        <f t="shared" si="137"/>
        <v>#VALUE!</v>
      </c>
      <c r="P528" s="55" t="e">
        <f t="shared" si="138"/>
        <v>#VALUE!</v>
      </c>
      <c r="Q528" s="78" t="e">
        <f t="shared" si="139"/>
        <v>#VALUE!</v>
      </c>
      <c r="R528" s="56" t="e">
        <f t="shared" si="140"/>
        <v>#VALUE!</v>
      </c>
      <c r="S528" s="55" t="e">
        <f t="shared" si="141"/>
        <v>#VALUE!</v>
      </c>
      <c r="T528" s="55" t="e">
        <f t="shared" si="142"/>
        <v>#VALUE!</v>
      </c>
      <c r="U528" s="57" t="e">
        <f t="shared" si="143"/>
        <v>#VALUE!</v>
      </c>
    </row>
    <row r="529" spans="1:21" ht="12.75">
      <c r="A529" s="6">
        <v>4318010140</v>
      </c>
      <c r="B529" s="5">
        <v>3480018.18</v>
      </c>
      <c r="C529" s="5">
        <v>5725020.57</v>
      </c>
      <c r="D529" s="5">
        <v>32479952.494</v>
      </c>
      <c r="E529" s="18">
        <v>5723170.819</v>
      </c>
      <c r="F529" s="22">
        <f t="shared" si="128"/>
        <v>25071.48498987979</v>
      </c>
      <c r="G529" s="8">
        <f t="shared" si="129"/>
        <v>25022.17815649968</v>
      </c>
      <c r="H529" s="8">
        <f t="shared" si="130"/>
        <v>2267606.2832343485</v>
      </c>
      <c r="I529" s="8">
        <f t="shared" si="131"/>
        <v>276.65435957867567</v>
      </c>
      <c r="J529" s="8">
        <f t="shared" si="132"/>
        <v>276.21879415440753</v>
      </c>
      <c r="K529" s="19">
        <f t="shared" si="133"/>
        <v>2268497.497711175</v>
      </c>
      <c r="L529" s="37">
        <f t="shared" si="134"/>
        <v>0.012123335152864456</v>
      </c>
      <c r="M529" s="52">
        <f t="shared" si="135"/>
        <v>0.007804008200764656</v>
      </c>
      <c r="N529" s="56" t="e">
        <f t="shared" si="136"/>
        <v>#VALUE!</v>
      </c>
      <c r="O529" s="55" t="e">
        <f t="shared" si="137"/>
        <v>#VALUE!</v>
      </c>
      <c r="P529" s="55" t="e">
        <f t="shared" si="138"/>
        <v>#VALUE!</v>
      </c>
      <c r="Q529" s="78" t="e">
        <f t="shared" si="139"/>
        <v>#VALUE!</v>
      </c>
      <c r="R529" s="56" t="e">
        <f t="shared" si="140"/>
        <v>#VALUE!</v>
      </c>
      <c r="S529" s="55" t="e">
        <f t="shared" si="141"/>
        <v>#VALUE!</v>
      </c>
      <c r="T529" s="55" t="e">
        <f t="shared" si="142"/>
        <v>#VALUE!</v>
      </c>
      <c r="U529" s="57" t="e">
        <f t="shared" si="143"/>
        <v>#VALUE!</v>
      </c>
    </row>
    <row r="530" spans="1:21" ht="12.75">
      <c r="A530" s="6">
        <v>4318010210</v>
      </c>
      <c r="B530" s="5">
        <v>3482724.023</v>
      </c>
      <c r="C530" s="5">
        <v>5725193.497</v>
      </c>
      <c r="D530" s="5">
        <v>32482657.287</v>
      </c>
      <c r="E530" s="18">
        <v>5723343.634</v>
      </c>
      <c r="F530" s="22">
        <f t="shared" si="128"/>
        <v>-3583907.9899432836</v>
      </c>
      <c r="G530" s="8">
        <f t="shared" si="129"/>
        <v>-3584052.7555574845</v>
      </c>
      <c r="H530" s="8">
        <f t="shared" si="130"/>
        <v>1776852.562569712</v>
      </c>
      <c r="I530" s="8">
        <f t="shared" si="131"/>
        <v>7229027.088462642</v>
      </c>
      <c r="J530" s="8">
        <f t="shared" si="132"/>
        <v>7231921.250794877</v>
      </c>
      <c r="K530" s="19">
        <f t="shared" si="133"/>
        <v>1777492.1320919676</v>
      </c>
      <c r="L530" s="37">
        <f t="shared" si="134"/>
        <v>-0.012142602354288101</v>
      </c>
      <c r="M530" s="52">
        <f t="shared" si="135"/>
        <v>0.013814127072691917</v>
      </c>
      <c r="N530" s="56" t="e">
        <f t="shared" si="136"/>
        <v>#VALUE!</v>
      </c>
      <c r="O530" s="55" t="e">
        <f t="shared" si="137"/>
        <v>#VALUE!</v>
      </c>
      <c r="P530" s="55" t="e">
        <f t="shared" si="138"/>
        <v>#VALUE!</v>
      </c>
      <c r="Q530" s="78" t="e">
        <f t="shared" si="139"/>
        <v>#VALUE!</v>
      </c>
      <c r="R530" s="56" t="e">
        <f t="shared" si="140"/>
        <v>#VALUE!</v>
      </c>
      <c r="S530" s="55" t="e">
        <f t="shared" si="141"/>
        <v>#VALUE!</v>
      </c>
      <c r="T530" s="55" t="e">
        <f t="shared" si="142"/>
        <v>#VALUE!</v>
      </c>
      <c r="U530" s="57" t="e">
        <f t="shared" si="143"/>
        <v>#VALUE!</v>
      </c>
    </row>
    <row r="531" spans="1:21" ht="12.75">
      <c r="A531" s="6">
        <v>4318010302</v>
      </c>
      <c r="B531" s="5">
        <v>3480857.508</v>
      </c>
      <c r="C531" s="5">
        <v>5726035.827</v>
      </c>
      <c r="D531" s="5">
        <v>32480791.513</v>
      </c>
      <c r="E531" s="18">
        <v>5724185.643</v>
      </c>
      <c r="F531" s="22">
        <f t="shared" si="128"/>
        <v>-403699.771361181</v>
      </c>
      <c r="G531" s="8">
        <f t="shared" si="129"/>
        <v>-403733.74679797067</v>
      </c>
      <c r="H531" s="8">
        <f t="shared" si="130"/>
        <v>240901.17792864738</v>
      </c>
      <c r="I531" s="8">
        <f t="shared" si="131"/>
        <v>676572.9527541328</v>
      </c>
      <c r="J531" s="8">
        <f t="shared" si="132"/>
        <v>676848.7307604477</v>
      </c>
      <c r="K531" s="19">
        <f t="shared" si="133"/>
        <v>240979.09085667567</v>
      </c>
      <c r="L531" s="37">
        <f t="shared" si="134"/>
        <v>0.0011100657284259796</v>
      </c>
      <c r="M531" s="52">
        <f t="shared" si="135"/>
        <v>0.025304162874817848</v>
      </c>
      <c r="N531" s="56" t="e">
        <f t="shared" si="136"/>
        <v>#VALUE!</v>
      </c>
      <c r="O531" s="55" t="e">
        <f t="shared" si="137"/>
        <v>#VALUE!</v>
      </c>
      <c r="P531" s="55" t="e">
        <f t="shared" si="138"/>
        <v>#VALUE!</v>
      </c>
      <c r="Q531" s="78" t="e">
        <f t="shared" si="139"/>
        <v>#VALUE!</v>
      </c>
      <c r="R531" s="56" t="e">
        <f t="shared" si="140"/>
        <v>#VALUE!</v>
      </c>
      <c r="S531" s="55" t="e">
        <f t="shared" si="141"/>
        <v>#VALUE!</v>
      </c>
      <c r="T531" s="55" t="e">
        <f t="shared" si="142"/>
        <v>#VALUE!</v>
      </c>
      <c r="U531" s="57" t="e">
        <f t="shared" si="143"/>
        <v>#VALUE!</v>
      </c>
    </row>
    <row r="532" spans="1:21" ht="12.75">
      <c r="A532" s="6">
        <v>4318010410</v>
      </c>
      <c r="B532" s="5">
        <v>3487758.031</v>
      </c>
      <c r="C532" s="5">
        <v>5726423.233</v>
      </c>
      <c r="D532" s="5">
        <v>32487689.303</v>
      </c>
      <c r="E532" s="18">
        <v>5724572.814</v>
      </c>
      <c r="F532" s="22">
        <f t="shared" si="128"/>
        <v>-798961.3007325031</v>
      </c>
      <c r="G532" s="8">
        <f t="shared" si="129"/>
        <v>-799867.991594059</v>
      </c>
      <c r="H532" s="8">
        <f t="shared" si="130"/>
        <v>10718.11863885385</v>
      </c>
      <c r="I532" s="8">
        <f t="shared" si="131"/>
        <v>59624603.20803306</v>
      </c>
      <c r="J532" s="8">
        <f t="shared" si="132"/>
        <v>59648299.68437947</v>
      </c>
      <c r="K532" s="19">
        <f t="shared" si="133"/>
        <v>10710.223958788356</v>
      </c>
      <c r="L532" s="37">
        <f t="shared" si="134"/>
        <v>-0.006252061575651169</v>
      </c>
      <c r="M532" s="52">
        <f t="shared" si="135"/>
        <v>0.011331814341247082</v>
      </c>
      <c r="N532" s="56" t="e">
        <f t="shared" si="136"/>
        <v>#VALUE!</v>
      </c>
      <c r="O532" s="55" t="e">
        <f t="shared" si="137"/>
        <v>#VALUE!</v>
      </c>
      <c r="P532" s="55" t="e">
        <f t="shared" si="138"/>
        <v>#VALUE!</v>
      </c>
      <c r="Q532" s="78" t="e">
        <f t="shared" si="139"/>
        <v>#VALUE!</v>
      </c>
      <c r="R532" s="56" t="e">
        <f t="shared" si="140"/>
        <v>#VALUE!</v>
      </c>
      <c r="S532" s="55" t="e">
        <f t="shared" si="141"/>
        <v>#VALUE!</v>
      </c>
      <c r="T532" s="55" t="e">
        <f t="shared" si="142"/>
        <v>#VALUE!</v>
      </c>
      <c r="U532" s="57" t="e">
        <f t="shared" si="143"/>
        <v>#VALUE!</v>
      </c>
    </row>
    <row r="533" spans="1:21" ht="12.75">
      <c r="A533" s="6">
        <v>4318010520</v>
      </c>
      <c r="B533" s="5">
        <v>3480375.71</v>
      </c>
      <c r="C533" s="5">
        <v>5726959.53</v>
      </c>
      <c r="D533" s="5">
        <v>32480309.932</v>
      </c>
      <c r="E533" s="18">
        <v>5725108.981</v>
      </c>
      <c r="F533" s="22">
        <f t="shared" si="128"/>
        <v>147497.0740849074</v>
      </c>
      <c r="G533" s="8">
        <f t="shared" si="129"/>
        <v>147477.9107025195</v>
      </c>
      <c r="H533" s="8">
        <f t="shared" si="130"/>
        <v>187232.43457423188</v>
      </c>
      <c r="I533" s="8">
        <f t="shared" si="131"/>
        <v>116179.4449249265</v>
      </c>
      <c r="J533" s="8">
        <f t="shared" si="132"/>
        <v>116219.74308776583</v>
      </c>
      <c r="K533" s="19">
        <f t="shared" si="133"/>
        <v>187321.71582698976</v>
      </c>
      <c r="L533" s="37">
        <f t="shared" si="134"/>
        <v>-0.011491462588310242</v>
      </c>
      <c r="M533" s="52">
        <f t="shared" si="135"/>
        <v>0.0293878186494112</v>
      </c>
      <c r="N533" s="56" t="e">
        <f t="shared" si="136"/>
        <v>#VALUE!</v>
      </c>
      <c r="O533" s="55" t="e">
        <f t="shared" si="137"/>
        <v>#VALUE!</v>
      </c>
      <c r="P533" s="55" t="e">
        <f t="shared" si="138"/>
        <v>#VALUE!</v>
      </c>
      <c r="Q533" s="78" t="e">
        <f t="shared" si="139"/>
        <v>#VALUE!</v>
      </c>
      <c r="R533" s="56" t="e">
        <f t="shared" si="140"/>
        <v>#VALUE!</v>
      </c>
      <c r="S533" s="55" t="e">
        <f t="shared" si="141"/>
        <v>#VALUE!</v>
      </c>
      <c r="T533" s="55" t="e">
        <f t="shared" si="142"/>
        <v>#VALUE!</v>
      </c>
      <c r="U533" s="57" t="e">
        <f t="shared" si="143"/>
        <v>#VALUE!</v>
      </c>
    </row>
    <row r="534" spans="1:21" ht="12.75">
      <c r="A534" s="6">
        <v>4318010620</v>
      </c>
      <c r="B534" s="5">
        <v>3478521.61</v>
      </c>
      <c r="C534" s="5">
        <v>5727092.04</v>
      </c>
      <c r="D534" s="5">
        <v>32478456.575</v>
      </c>
      <c r="E534" s="18">
        <v>5725241.464</v>
      </c>
      <c r="F534" s="22">
        <f t="shared" si="128"/>
        <v>-855078.4095987732</v>
      </c>
      <c r="G534" s="8">
        <f t="shared" si="129"/>
        <v>-855078.6117915557</v>
      </c>
      <c r="H534" s="8">
        <f t="shared" si="130"/>
        <v>319451.19136869744</v>
      </c>
      <c r="I534" s="8">
        <f t="shared" si="131"/>
        <v>2288798.0361568793</v>
      </c>
      <c r="J534" s="8">
        <f t="shared" si="132"/>
        <v>2289743.465706675</v>
      </c>
      <c r="K534" s="19">
        <f t="shared" si="133"/>
        <v>319583.07090947405</v>
      </c>
      <c r="L534" s="37">
        <f t="shared" si="134"/>
        <v>-0.014932841062545776</v>
      </c>
      <c r="M534" s="52">
        <f t="shared" si="135"/>
        <v>0.029141304083168507</v>
      </c>
      <c r="N534" s="56" t="e">
        <f t="shared" si="136"/>
        <v>#VALUE!</v>
      </c>
      <c r="O534" s="55" t="e">
        <f t="shared" si="137"/>
        <v>#VALUE!</v>
      </c>
      <c r="P534" s="55" t="e">
        <f t="shared" si="138"/>
        <v>#VALUE!</v>
      </c>
      <c r="Q534" s="78" t="e">
        <f t="shared" si="139"/>
        <v>#VALUE!</v>
      </c>
      <c r="R534" s="56" t="e">
        <f t="shared" si="140"/>
        <v>#VALUE!</v>
      </c>
      <c r="S534" s="55" t="e">
        <f t="shared" si="141"/>
        <v>#VALUE!</v>
      </c>
      <c r="T534" s="55" t="e">
        <f t="shared" si="142"/>
        <v>#VALUE!</v>
      </c>
      <c r="U534" s="57" t="e">
        <f t="shared" si="143"/>
        <v>#VALUE!</v>
      </c>
    </row>
    <row r="535" spans="1:21" ht="12.75">
      <c r="A535" s="6">
        <v>4318010720</v>
      </c>
      <c r="B535" s="5">
        <v>3482952.37</v>
      </c>
      <c r="C535" s="5">
        <v>5728311.43</v>
      </c>
      <c r="D535" s="5">
        <v>32482885.602</v>
      </c>
      <c r="E535" s="18">
        <v>5726460.288</v>
      </c>
      <c r="F535" s="22">
        <f t="shared" si="128"/>
        <v>5205029.4591774205</v>
      </c>
      <c r="G535" s="8">
        <f t="shared" si="129"/>
        <v>5204675.316670047</v>
      </c>
      <c r="H535" s="8">
        <f t="shared" si="130"/>
        <v>3183751.831349164</v>
      </c>
      <c r="I535" s="8">
        <f t="shared" si="131"/>
        <v>8508982.41564298</v>
      </c>
      <c r="J535" s="8">
        <f t="shared" si="132"/>
        <v>8512215.68898694</v>
      </c>
      <c r="K535" s="19">
        <f t="shared" si="133"/>
        <v>3185178.3194946214</v>
      </c>
      <c r="L535" s="37">
        <f t="shared" si="134"/>
        <v>-0.028154920786619186</v>
      </c>
      <c r="M535" s="52">
        <f t="shared" si="135"/>
        <v>0.049065304920077324</v>
      </c>
      <c r="N535" s="56" t="e">
        <f t="shared" si="136"/>
        <v>#VALUE!</v>
      </c>
      <c r="O535" s="55" t="e">
        <f t="shared" si="137"/>
        <v>#VALUE!</v>
      </c>
      <c r="P535" s="55" t="e">
        <f t="shared" si="138"/>
        <v>#VALUE!</v>
      </c>
      <c r="Q535" s="78" t="e">
        <f t="shared" si="139"/>
        <v>#VALUE!</v>
      </c>
      <c r="R535" s="56" t="e">
        <f t="shared" si="140"/>
        <v>#VALUE!</v>
      </c>
      <c r="S535" s="55" t="e">
        <f t="shared" si="141"/>
        <v>#VALUE!</v>
      </c>
      <c r="T535" s="55" t="e">
        <f t="shared" si="142"/>
        <v>#VALUE!</v>
      </c>
      <c r="U535" s="57" t="e">
        <f t="shared" si="143"/>
        <v>#VALUE!</v>
      </c>
    </row>
    <row r="536" spans="1:21" ht="12.75">
      <c r="A536" s="6">
        <v>4318010820</v>
      </c>
      <c r="B536" s="5">
        <v>3477542.31</v>
      </c>
      <c r="C536" s="5">
        <v>5728126.98</v>
      </c>
      <c r="D536" s="5">
        <v>32477477.67</v>
      </c>
      <c r="E536" s="18">
        <v>5726275.989</v>
      </c>
      <c r="F536" s="22">
        <f t="shared" si="128"/>
        <v>-3986991.8421354564</v>
      </c>
      <c r="G536" s="8">
        <f t="shared" si="129"/>
        <v>-3987007.929827741</v>
      </c>
      <c r="H536" s="8">
        <f t="shared" si="130"/>
        <v>2559784.3664875706</v>
      </c>
      <c r="I536" s="8">
        <f t="shared" si="131"/>
        <v>6209963.73712706</v>
      </c>
      <c r="J536" s="8">
        <f t="shared" si="132"/>
        <v>6212505.559391501</v>
      </c>
      <c r="K536" s="19">
        <f t="shared" si="133"/>
        <v>2560821.7878664606</v>
      </c>
      <c r="L536" s="37">
        <f t="shared" si="134"/>
        <v>-0.0060520656406879425</v>
      </c>
      <c r="M536" s="52">
        <f t="shared" si="135"/>
        <v>0.045800830237567425</v>
      </c>
      <c r="N536" s="56" t="e">
        <f t="shared" si="136"/>
        <v>#VALUE!</v>
      </c>
      <c r="O536" s="55" t="e">
        <f t="shared" si="137"/>
        <v>#VALUE!</v>
      </c>
      <c r="P536" s="55" t="e">
        <f t="shared" si="138"/>
        <v>#VALUE!</v>
      </c>
      <c r="Q536" s="78" t="e">
        <f t="shared" si="139"/>
        <v>#VALUE!</v>
      </c>
      <c r="R536" s="56" t="e">
        <f t="shared" si="140"/>
        <v>#VALUE!</v>
      </c>
      <c r="S536" s="55" t="e">
        <f t="shared" si="141"/>
        <v>#VALUE!</v>
      </c>
      <c r="T536" s="55" t="e">
        <f t="shared" si="142"/>
        <v>#VALUE!</v>
      </c>
      <c r="U536" s="57" t="e">
        <f t="shared" si="143"/>
        <v>#VALUE!</v>
      </c>
    </row>
    <row r="537" spans="1:21" ht="12.75">
      <c r="A537" s="6">
        <v>4318010920</v>
      </c>
      <c r="B537" s="5">
        <v>3484667.59</v>
      </c>
      <c r="C537" s="5">
        <v>5729275.77</v>
      </c>
      <c r="D537" s="5">
        <v>32484600.139</v>
      </c>
      <c r="E537" s="18">
        <v>5727424.231</v>
      </c>
      <c r="F537" s="22">
        <f t="shared" si="128"/>
        <v>12730832.819645824</v>
      </c>
      <c r="G537" s="8">
        <f t="shared" si="129"/>
        <v>12730214.798848098</v>
      </c>
      <c r="H537" s="8">
        <f t="shared" si="130"/>
        <v>7553969.6016110135</v>
      </c>
      <c r="I537" s="8">
        <f t="shared" si="131"/>
        <v>21454446.4578932</v>
      </c>
      <c r="J537" s="8">
        <f t="shared" si="132"/>
        <v>21462744.746722676</v>
      </c>
      <c r="K537" s="19">
        <f t="shared" si="133"/>
        <v>7557258.24316889</v>
      </c>
      <c r="L537" s="37">
        <f t="shared" si="134"/>
        <v>-0.014381196349859238</v>
      </c>
      <c r="M537" s="52">
        <f t="shared" si="135"/>
        <v>0.03878879826515913</v>
      </c>
      <c r="N537" s="56" t="e">
        <f t="shared" si="136"/>
        <v>#VALUE!</v>
      </c>
      <c r="O537" s="55" t="e">
        <f t="shared" si="137"/>
        <v>#VALUE!</v>
      </c>
      <c r="P537" s="55" t="e">
        <f t="shared" si="138"/>
        <v>#VALUE!</v>
      </c>
      <c r="Q537" s="78" t="e">
        <f t="shared" si="139"/>
        <v>#VALUE!</v>
      </c>
      <c r="R537" s="56" t="e">
        <f t="shared" si="140"/>
        <v>#VALUE!</v>
      </c>
      <c r="S537" s="55" t="e">
        <f t="shared" si="141"/>
        <v>#VALUE!</v>
      </c>
      <c r="T537" s="55" t="e">
        <f t="shared" si="142"/>
        <v>#VALUE!</v>
      </c>
      <c r="U537" s="57" t="e">
        <f t="shared" si="143"/>
        <v>#VALUE!</v>
      </c>
    </row>
    <row r="538" spans="1:21" ht="12.75">
      <c r="A538" s="6">
        <v>4318011000</v>
      </c>
      <c r="B538" s="5">
        <v>3487725.827</v>
      </c>
      <c r="C538" s="5">
        <v>5719374.863</v>
      </c>
      <c r="D538" s="5">
        <v>32487657.013</v>
      </c>
      <c r="E538" s="18">
        <v>5717527.267</v>
      </c>
      <c r="F538" s="22">
        <f t="shared" si="128"/>
        <v>-54982592.744463466</v>
      </c>
      <c r="G538" s="8">
        <f t="shared" si="129"/>
        <v>-54984026.13114056</v>
      </c>
      <c r="H538" s="8">
        <f t="shared" si="130"/>
        <v>51129460.363927744</v>
      </c>
      <c r="I538" s="8">
        <f t="shared" si="131"/>
        <v>59127639.81276645</v>
      </c>
      <c r="J538" s="8">
        <f t="shared" si="132"/>
        <v>59151898.90888655</v>
      </c>
      <c r="K538" s="19">
        <f t="shared" si="133"/>
        <v>51149104.4905379</v>
      </c>
      <c r="L538" s="37">
        <f t="shared" si="134"/>
        <v>-0.004295233637094498</v>
      </c>
      <c r="M538" s="52">
        <f t="shared" si="135"/>
        <v>-0.006712246686220169</v>
      </c>
      <c r="N538" s="56" t="e">
        <f t="shared" si="136"/>
        <v>#VALUE!</v>
      </c>
      <c r="O538" s="55" t="e">
        <f t="shared" si="137"/>
        <v>#VALUE!</v>
      </c>
      <c r="P538" s="55" t="e">
        <f t="shared" si="138"/>
        <v>#VALUE!</v>
      </c>
      <c r="Q538" s="78" t="e">
        <f t="shared" si="139"/>
        <v>#VALUE!</v>
      </c>
      <c r="R538" s="56" t="e">
        <f t="shared" si="140"/>
        <v>#VALUE!</v>
      </c>
      <c r="S538" s="55" t="e">
        <f t="shared" si="141"/>
        <v>#VALUE!</v>
      </c>
      <c r="T538" s="55" t="e">
        <f t="shared" si="142"/>
        <v>#VALUE!</v>
      </c>
      <c r="U538" s="57" t="e">
        <f t="shared" si="143"/>
        <v>#VALUE!</v>
      </c>
    </row>
    <row r="539" spans="1:21" ht="12.75">
      <c r="A539" s="6">
        <v>4318011110</v>
      </c>
      <c r="B539" s="5">
        <v>3477893.63</v>
      </c>
      <c r="C539" s="5">
        <v>5723057.6</v>
      </c>
      <c r="D539" s="5">
        <v>32477828.766</v>
      </c>
      <c r="E539" s="18">
        <v>5721208.661</v>
      </c>
      <c r="F539" s="22">
        <f t="shared" si="128"/>
        <v>7425221.260575297</v>
      </c>
      <c r="G539" s="8">
        <f t="shared" si="129"/>
        <v>7424976.36888566</v>
      </c>
      <c r="H539" s="8">
        <f t="shared" si="130"/>
        <v>12029946.196672788</v>
      </c>
      <c r="I539" s="8">
        <f t="shared" si="131"/>
        <v>4582904.319951761</v>
      </c>
      <c r="J539" s="8">
        <f t="shared" si="132"/>
        <v>4584608.246691278</v>
      </c>
      <c r="K539" s="19">
        <f t="shared" si="133"/>
        <v>12034815.859335331</v>
      </c>
      <c r="L539" s="37">
        <f t="shared" si="134"/>
        <v>0.008497163653373718</v>
      </c>
      <c r="M539" s="52">
        <f t="shared" si="135"/>
        <v>0.006055625155568123</v>
      </c>
      <c r="N539" s="56" t="e">
        <f t="shared" si="136"/>
        <v>#VALUE!</v>
      </c>
      <c r="O539" s="55" t="e">
        <f t="shared" si="137"/>
        <v>#VALUE!</v>
      </c>
      <c r="P539" s="55" t="e">
        <f t="shared" si="138"/>
        <v>#VALUE!</v>
      </c>
      <c r="Q539" s="78" t="e">
        <f t="shared" si="139"/>
        <v>#VALUE!</v>
      </c>
      <c r="R539" s="56" t="e">
        <f t="shared" si="140"/>
        <v>#VALUE!</v>
      </c>
      <c r="S539" s="55" t="e">
        <f t="shared" si="141"/>
        <v>#VALUE!</v>
      </c>
      <c r="T539" s="55" t="e">
        <f t="shared" si="142"/>
        <v>#VALUE!</v>
      </c>
      <c r="U539" s="57" t="e">
        <f t="shared" si="143"/>
        <v>#VALUE!</v>
      </c>
    </row>
    <row r="540" spans="1:21" ht="12.75">
      <c r="A540" s="6">
        <v>4318011200</v>
      </c>
      <c r="B540" s="5">
        <v>3486231.747</v>
      </c>
      <c r="C540" s="5">
        <v>5718503.339</v>
      </c>
      <c r="D540" s="5">
        <v>32486163.507</v>
      </c>
      <c r="E540" s="18">
        <v>5716656.114</v>
      </c>
      <c r="F540" s="22">
        <f t="shared" si="128"/>
        <v>-49699786.07821148</v>
      </c>
      <c r="G540" s="8">
        <f t="shared" si="129"/>
        <v>-49701167.755524</v>
      </c>
      <c r="H540" s="8">
        <f t="shared" si="130"/>
        <v>64349679.58095232</v>
      </c>
      <c r="I540" s="8">
        <f t="shared" si="131"/>
        <v>38386164.80101344</v>
      </c>
      <c r="J540" s="8">
        <f t="shared" si="132"/>
        <v>38402154.211017475</v>
      </c>
      <c r="K540" s="19">
        <f t="shared" si="133"/>
        <v>64374694.211746626</v>
      </c>
      <c r="L540" s="37">
        <f t="shared" si="134"/>
        <v>0.004215925931930542</v>
      </c>
      <c r="M540" s="52">
        <f t="shared" si="135"/>
        <v>-0.01040564477443695</v>
      </c>
      <c r="N540" s="56" t="e">
        <f t="shared" si="136"/>
        <v>#VALUE!</v>
      </c>
      <c r="O540" s="55" t="e">
        <f t="shared" si="137"/>
        <v>#VALUE!</v>
      </c>
      <c r="P540" s="55" t="e">
        <f t="shared" si="138"/>
        <v>#VALUE!</v>
      </c>
      <c r="Q540" s="78" t="e">
        <f t="shared" si="139"/>
        <v>#VALUE!</v>
      </c>
      <c r="R540" s="56" t="e">
        <f t="shared" si="140"/>
        <v>#VALUE!</v>
      </c>
      <c r="S540" s="55" t="e">
        <f t="shared" si="141"/>
        <v>#VALUE!</v>
      </c>
      <c r="T540" s="55" t="e">
        <f t="shared" si="142"/>
        <v>#VALUE!</v>
      </c>
      <c r="U540" s="57" t="e">
        <f t="shared" si="143"/>
        <v>#VALUE!</v>
      </c>
    </row>
    <row r="541" spans="1:21" ht="12.75">
      <c r="A541" s="6">
        <v>4318011300</v>
      </c>
      <c r="B541" s="5">
        <v>3483736.452</v>
      </c>
      <c r="C541" s="5">
        <v>5718833.147</v>
      </c>
      <c r="D541" s="5">
        <v>32483669.202</v>
      </c>
      <c r="E541" s="18">
        <v>5716985.815</v>
      </c>
      <c r="F541" s="22">
        <f t="shared" si="128"/>
        <v>-28466708.686294027</v>
      </c>
      <c r="G541" s="8">
        <f t="shared" si="129"/>
        <v>-28467798.44719494</v>
      </c>
      <c r="H541" s="8">
        <f t="shared" si="130"/>
        <v>59167951.75772521</v>
      </c>
      <c r="I541" s="8">
        <f t="shared" si="131"/>
        <v>13696342.382354392</v>
      </c>
      <c r="J541" s="8">
        <f t="shared" si="132"/>
        <v>13702228.777658792</v>
      </c>
      <c r="K541" s="19">
        <f t="shared" si="133"/>
        <v>59191114.92829182</v>
      </c>
      <c r="L541" s="37">
        <f t="shared" si="134"/>
        <v>0.011614255607128143</v>
      </c>
      <c r="M541" s="52">
        <f t="shared" si="135"/>
        <v>-0.00034496281296014786</v>
      </c>
      <c r="N541" s="56" t="e">
        <f t="shared" si="136"/>
        <v>#VALUE!</v>
      </c>
      <c r="O541" s="55" t="e">
        <f t="shared" si="137"/>
        <v>#VALUE!</v>
      </c>
      <c r="P541" s="55" t="e">
        <f t="shared" si="138"/>
        <v>#VALUE!</v>
      </c>
      <c r="Q541" s="78" t="e">
        <f t="shared" si="139"/>
        <v>#VALUE!</v>
      </c>
      <c r="R541" s="56" t="e">
        <f t="shared" si="140"/>
        <v>#VALUE!</v>
      </c>
      <c r="S541" s="55" t="e">
        <f t="shared" si="141"/>
        <v>#VALUE!</v>
      </c>
      <c r="T541" s="55" t="e">
        <f t="shared" si="142"/>
        <v>#VALUE!</v>
      </c>
      <c r="U541" s="57" t="e">
        <f t="shared" si="143"/>
        <v>#VALUE!</v>
      </c>
    </row>
    <row r="542" spans="1:21" ht="12.75">
      <c r="A542" s="6">
        <v>4318011400</v>
      </c>
      <c r="B542" s="5">
        <v>3482911.493</v>
      </c>
      <c r="C542" s="5">
        <v>5719446.855</v>
      </c>
      <c r="D542" s="5">
        <v>32482844.58</v>
      </c>
      <c r="E542" s="18">
        <v>5717599.295</v>
      </c>
      <c r="F542" s="22">
        <f t="shared" si="128"/>
        <v>-20357735.97564172</v>
      </c>
      <c r="G542" s="8">
        <f t="shared" si="129"/>
        <v>-20358603.500900336</v>
      </c>
      <c r="H542" s="8">
        <f t="shared" si="130"/>
        <v>50104832.63753817</v>
      </c>
      <c r="I542" s="8">
        <f t="shared" si="131"/>
        <v>8271758.492884328</v>
      </c>
      <c r="J542" s="8">
        <f t="shared" si="132"/>
        <v>8275363.586546375</v>
      </c>
      <c r="K542" s="19">
        <f t="shared" si="133"/>
        <v>50124533.89784408</v>
      </c>
      <c r="L542" s="37">
        <f t="shared" si="134"/>
        <v>0.011295005679130554</v>
      </c>
      <c r="M542" s="52">
        <f t="shared" si="135"/>
        <v>-0.005200113169848919</v>
      </c>
      <c r="N542" s="56" t="e">
        <f t="shared" si="136"/>
        <v>#VALUE!</v>
      </c>
      <c r="O542" s="55" t="e">
        <f t="shared" si="137"/>
        <v>#VALUE!</v>
      </c>
      <c r="P542" s="55" t="e">
        <f t="shared" si="138"/>
        <v>#VALUE!</v>
      </c>
      <c r="Q542" s="78" t="e">
        <f t="shared" si="139"/>
        <v>#VALUE!</v>
      </c>
      <c r="R542" s="56" t="e">
        <f t="shared" si="140"/>
        <v>#VALUE!</v>
      </c>
      <c r="S542" s="55" t="e">
        <f t="shared" si="141"/>
        <v>#VALUE!</v>
      </c>
      <c r="T542" s="55" t="e">
        <f t="shared" si="142"/>
        <v>#VALUE!</v>
      </c>
      <c r="U542" s="57" t="e">
        <f t="shared" si="143"/>
        <v>#VALUE!</v>
      </c>
    </row>
    <row r="543" spans="1:21" ht="12.75">
      <c r="A543" s="6">
        <v>4318011500</v>
      </c>
      <c r="B543" s="5">
        <v>3483705.486</v>
      </c>
      <c r="C543" s="5">
        <v>5719983.451</v>
      </c>
      <c r="D543" s="5">
        <v>32483638.262</v>
      </c>
      <c r="E543" s="18">
        <v>5718135.673</v>
      </c>
      <c r="F543" s="22">
        <f t="shared" si="128"/>
        <v>-24008063.769972492</v>
      </c>
      <c r="G543" s="8">
        <f t="shared" si="129"/>
        <v>-24008884.539529417</v>
      </c>
      <c r="H543" s="8">
        <f t="shared" si="130"/>
        <v>42797629.606135085</v>
      </c>
      <c r="I543" s="8">
        <f t="shared" si="131"/>
        <v>13468195.23360472</v>
      </c>
      <c r="J543" s="8">
        <f t="shared" si="132"/>
        <v>13473936.948705954</v>
      </c>
      <c r="K543" s="19">
        <f t="shared" si="133"/>
        <v>42814411.23899809</v>
      </c>
      <c r="L543" s="37">
        <f t="shared" si="134"/>
        <v>0.013742681592702866</v>
      </c>
      <c r="M543" s="52">
        <f t="shared" si="135"/>
        <v>-0.011620007455348969</v>
      </c>
      <c r="N543" s="56" t="e">
        <f t="shared" si="136"/>
        <v>#VALUE!</v>
      </c>
      <c r="O543" s="55" t="e">
        <f t="shared" si="137"/>
        <v>#VALUE!</v>
      </c>
      <c r="P543" s="55" t="e">
        <f t="shared" si="138"/>
        <v>#VALUE!</v>
      </c>
      <c r="Q543" s="78" t="e">
        <f t="shared" si="139"/>
        <v>#VALUE!</v>
      </c>
      <c r="R543" s="56" t="e">
        <f t="shared" si="140"/>
        <v>#VALUE!</v>
      </c>
      <c r="S543" s="55" t="e">
        <f t="shared" si="141"/>
        <v>#VALUE!</v>
      </c>
      <c r="T543" s="55" t="e">
        <f t="shared" si="142"/>
        <v>#VALUE!</v>
      </c>
      <c r="U543" s="57" t="e">
        <f t="shared" si="143"/>
        <v>#VALUE!</v>
      </c>
    </row>
    <row r="544" spans="1:21" ht="12.75">
      <c r="A544" s="6">
        <v>4318011600</v>
      </c>
      <c r="B544" s="5">
        <v>3482569.592</v>
      </c>
      <c r="C544" s="5">
        <v>5720682.293</v>
      </c>
      <c r="D544" s="5">
        <v>32482502.83</v>
      </c>
      <c r="E544" s="18">
        <v>5718834.25</v>
      </c>
      <c r="F544" s="22">
        <f t="shared" si="128"/>
        <v>-14807974.156096179</v>
      </c>
      <c r="G544" s="8">
        <f t="shared" si="129"/>
        <v>-14808586.630028244</v>
      </c>
      <c r="H544" s="8">
        <f t="shared" si="130"/>
        <v>34143923.97393513</v>
      </c>
      <c r="I544" s="8">
        <f t="shared" si="131"/>
        <v>6422377.471118085</v>
      </c>
      <c r="J544" s="8">
        <f t="shared" si="132"/>
        <v>6425171.338241501</v>
      </c>
      <c r="K544" s="19">
        <f t="shared" si="133"/>
        <v>34157364.50175628</v>
      </c>
      <c r="L544" s="37">
        <f t="shared" si="134"/>
        <v>0.013312902301549911</v>
      </c>
      <c r="M544" s="52">
        <f t="shared" si="135"/>
        <v>-0.009076785296201706</v>
      </c>
      <c r="N544" s="56" t="e">
        <f t="shared" si="136"/>
        <v>#VALUE!</v>
      </c>
      <c r="O544" s="55" t="e">
        <f t="shared" si="137"/>
        <v>#VALUE!</v>
      </c>
      <c r="P544" s="55" t="e">
        <f t="shared" si="138"/>
        <v>#VALUE!</v>
      </c>
      <c r="Q544" s="78" t="e">
        <f t="shared" si="139"/>
        <v>#VALUE!</v>
      </c>
      <c r="R544" s="56" t="e">
        <f t="shared" si="140"/>
        <v>#VALUE!</v>
      </c>
      <c r="S544" s="55" t="e">
        <f t="shared" si="141"/>
        <v>#VALUE!</v>
      </c>
      <c r="T544" s="55" t="e">
        <f t="shared" si="142"/>
        <v>#VALUE!</v>
      </c>
      <c r="U544" s="57" t="e">
        <f t="shared" si="143"/>
        <v>#VALUE!</v>
      </c>
    </row>
    <row r="545" spans="1:21" ht="12.75">
      <c r="A545" s="6">
        <v>4318011700</v>
      </c>
      <c r="B545" s="5">
        <v>3485834.248</v>
      </c>
      <c r="C545" s="5">
        <v>5721703.715</v>
      </c>
      <c r="D545" s="5">
        <v>32485766.209</v>
      </c>
      <c r="E545" s="18">
        <v>5719855.216</v>
      </c>
      <c r="F545" s="22">
        <f t="shared" si="128"/>
        <v>-27959311.20421425</v>
      </c>
      <c r="G545" s="8">
        <f t="shared" si="129"/>
        <v>-27960093.60832715</v>
      </c>
      <c r="H545" s="8">
        <f t="shared" si="130"/>
        <v>23252515.956159297</v>
      </c>
      <c r="I545" s="8">
        <f t="shared" si="131"/>
        <v>33619800.969843276</v>
      </c>
      <c r="J545" s="8">
        <f t="shared" si="132"/>
        <v>33633599.06083936</v>
      </c>
      <c r="K545" s="19">
        <f t="shared" si="133"/>
        <v>23261408.2120415</v>
      </c>
      <c r="L545" s="37">
        <f t="shared" si="134"/>
        <v>0.005357708781957626</v>
      </c>
      <c r="M545" s="52">
        <f t="shared" si="135"/>
        <v>-0.004357925616204739</v>
      </c>
      <c r="N545" s="56" t="e">
        <f t="shared" si="136"/>
        <v>#VALUE!</v>
      </c>
      <c r="O545" s="55" t="e">
        <f t="shared" si="137"/>
        <v>#VALUE!</v>
      </c>
      <c r="P545" s="55" t="e">
        <f t="shared" si="138"/>
        <v>#VALUE!</v>
      </c>
      <c r="Q545" s="78" t="e">
        <f t="shared" si="139"/>
        <v>#VALUE!</v>
      </c>
      <c r="R545" s="56" t="e">
        <f t="shared" si="140"/>
        <v>#VALUE!</v>
      </c>
      <c r="S545" s="55" t="e">
        <f t="shared" si="141"/>
        <v>#VALUE!</v>
      </c>
      <c r="T545" s="55" t="e">
        <f t="shared" si="142"/>
        <v>#VALUE!</v>
      </c>
      <c r="U545" s="57" t="e">
        <f t="shared" si="143"/>
        <v>#VALUE!</v>
      </c>
    </row>
    <row r="546" spans="1:21" ht="12.75">
      <c r="A546" s="6">
        <v>4318011801</v>
      </c>
      <c r="B546" s="5">
        <v>3483524.228</v>
      </c>
      <c r="C546" s="5">
        <v>5721852.657</v>
      </c>
      <c r="D546" s="5">
        <v>32483457.103</v>
      </c>
      <c r="E546" s="18">
        <v>5720004.134</v>
      </c>
      <c r="F546" s="22">
        <f t="shared" si="128"/>
        <v>-16302969.824727759</v>
      </c>
      <c r="G546" s="8">
        <f t="shared" si="129"/>
        <v>-16303468.534762971</v>
      </c>
      <c r="H546" s="8">
        <f t="shared" si="130"/>
        <v>21838389.4816233</v>
      </c>
      <c r="I546" s="8">
        <f t="shared" si="131"/>
        <v>12170996.207586734</v>
      </c>
      <c r="J546" s="8">
        <f t="shared" si="132"/>
        <v>12176108.944156844</v>
      </c>
      <c r="K546" s="19">
        <f t="shared" si="133"/>
        <v>21846894.9532141</v>
      </c>
      <c r="L546" s="37">
        <f t="shared" si="134"/>
        <v>0.012550562620162964</v>
      </c>
      <c r="M546" s="52">
        <f t="shared" si="135"/>
        <v>-0.007877513766288757</v>
      </c>
      <c r="N546" s="56" t="e">
        <f t="shared" si="136"/>
        <v>#VALUE!</v>
      </c>
      <c r="O546" s="55" t="e">
        <f t="shared" si="137"/>
        <v>#VALUE!</v>
      </c>
      <c r="P546" s="55" t="e">
        <f t="shared" si="138"/>
        <v>#VALUE!</v>
      </c>
      <c r="Q546" s="78" t="e">
        <f t="shared" si="139"/>
        <v>#VALUE!</v>
      </c>
      <c r="R546" s="56" t="e">
        <f t="shared" si="140"/>
        <v>#VALUE!</v>
      </c>
      <c r="S546" s="55" t="e">
        <f t="shared" si="141"/>
        <v>#VALUE!</v>
      </c>
      <c r="T546" s="55" t="e">
        <f t="shared" si="142"/>
        <v>#VALUE!</v>
      </c>
      <c r="U546" s="57" t="e">
        <f t="shared" si="143"/>
        <v>#VALUE!</v>
      </c>
    </row>
    <row r="547" spans="1:21" ht="12.75">
      <c r="A547" s="6">
        <v>4318011900</v>
      </c>
      <c r="B547" s="5">
        <v>3482041.35</v>
      </c>
      <c r="C547" s="5">
        <v>5722047.757</v>
      </c>
      <c r="D547" s="5">
        <v>32481974.818</v>
      </c>
      <c r="E547" s="18">
        <v>5720199.178</v>
      </c>
      <c r="F547" s="22">
        <f t="shared" si="128"/>
        <v>-8983363.819615284</v>
      </c>
      <c r="G547" s="8">
        <f t="shared" si="129"/>
        <v>-8983731.423852615</v>
      </c>
      <c r="H547" s="8">
        <f t="shared" si="130"/>
        <v>20053238.704372466</v>
      </c>
      <c r="I547" s="8">
        <f t="shared" si="131"/>
        <v>4024493.451054443</v>
      </c>
      <c r="J547" s="8">
        <f t="shared" si="132"/>
        <v>4026243.5793027706</v>
      </c>
      <c r="K547" s="19">
        <f t="shared" si="133"/>
        <v>20061138.327326182</v>
      </c>
      <c r="L547" s="37">
        <f t="shared" si="134"/>
        <v>0.012261789292097092</v>
      </c>
      <c r="M547" s="52">
        <f t="shared" si="135"/>
        <v>-0.0091295400634408</v>
      </c>
      <c r="N547" s="56" t="e">
        <f t="shared" si="136"/>
        <v>#VALUE!</v>
      </c>
      <c r="O547" s="55" t="e">
        <f t="shared" si="137"/>
        <v>#VALUE!</v>
      </c>
      <c r="P547" s="55" t="e">
        <f t="shared" si="138"/>
        <v>#VALUE!</v>
      </c>
      <c r="Q547" s="78" t="e">
        <f t="shared" si="139"/>
        <v>#VALUE!</v>
      </c>
      <c r="R547" s="56" t="e">
        <f t="shared" si="140"/>
        <v>#VALUE!</v>
      </c>
      <c r="S547" s="55" t="e">
        <f t="shared" si="141"/>
        <v>#VALUE!</v>
      </c>
      <c r="T547" s="55" t="e">
        <f t="shared" si="142"/>
        <v>#VALUE!</v>
      </c>
      <c r="U547" s="57" t="e">
        <f t="shared" si="143"/>
        <v>#VALUE!</v>
      </c>
    </row>
    <row r="548" spans="1:21" ht="12.75">
      <c r="A548" s="6">
        <v>4318012000</v>
      </c>
      <c r="B548" s="5">
        <v>3485519.082</v>
      </c>
      <c r="C548" s="5">
        <v>5720222.027</v>
      </c>
      <c r="D548" s="5">
        <v>32485451.149</v>
      </c>
      <c r="E548" s="18">
        <v>5718374.125</v>
      </c>
      <c r="F548" s="22">
        <f t="shared" si="128"/>
        <v>-34562401.1305018</v>
      </c>
      <c r="G548" s="8">
        <f t="shared" si="129"/>
        <v>-34563347.44015749</v>
      </c>
      <c r="H548" s="8">
        <f t="shared" si="130"/>
        <v>39733806.35340495</v>
      </c>
      <c r="I548" s="8">
        <f t="shared" si="131"/>
        <v>30064883.99360854</v>
      </c>
      <c r="J548" s="8">
        <f t="shared" si="132"/>
        <v>30077350.905352667</v>
      </c>
      <c r="K548" s="19">
        <f t="shared" si="133"/>
        <v>39749194.32432981</v>
      </c>
      <c r="L548" s="37">
        <f t="shared" si="134"/>
        <v>0.004399783909320831</v>
      </c>
      <c r="M548" s="52">
        <f t="shared" si="135"/>
        <v>-0.0074702780693769455</v>
      </c>
      <c r="N548" s="56" t="e">
        <f t="shared" si="136"/>
        <v>#VALUE!</v>
      </c>
      <c r="O548" s="55" t="e">
        <f t="shared" si="137"/>
        <v>#VALUE!</v>
      </c>
      <c r="P548" s="55" t="e">
        <f t="shared" si="138"/>
        <v>#VALUE!</v>
      </c>
      <c r="Q548" s="78" t="e">
        <f t="shared" si="139"/>
        <v>#VALUE!</v>
      </c>
      <c r="R548" s="56" t="e">
        <f t="shared" si="140"/>
        <v>#VALUE!</v>
      </c>
      <c r="S548" s="55" t="e">
        <f t="shared" si="141"/>
        <v>#VALUE!</v>
      </c>
      <c r="T548" s="55" t="e">
        <f t="shared" si="142"/>
        <v>#VALUE!</v>
      </c>
      <c r="U548" s="57" t="e">
        <f t="shared" si="143"/>
        <v>#VALUE!</v>
      </c>
    </row>
    <row r="549" spans="1:21" ht="12.75">
      <c r="A549" s="6">
        <v>4318012100</v>
      </c>
      <c r="B549" s="5">
        <v>3485876.923</v>
      </c>
      <c r="C549" s="5">
        <v>5723575.56</v>
      </c>
      <c r="D549" s="5">
        <v>32485808.9</v>
      </c>
      <c r="E549" s="18">
        <v>5721726.304</v>
      </c>
      <c r="F549" s="22">
        <f t="shared" si="128"/>
        <v>-17234084.763447754</v>
      </c>
      <c r="G549" s="8">
        <f t="shared" si="129"/>
        <v>-17234710.247825354</v>
      </c>
      <c r="H549" s="8">
        <f t="shared" si="130"/>
        <v>8706157.227918833</v>
      </c>
      <c r="I549" s="8">
        <f t="shared" si="131"/>
        <v>34116596.967946805</v>
      </c>
      <c r="J549" s="8">
        <f t="shared" si="132"/>
        <v>34130403.11765633</v>
      </c>
      <c r="K549" s="19">
        <f t="shared" si="133"/>
        <v>8709364.303265303</v>
      </c>
      <c r="L549" s="37">
        <f t="shared" si="134"/>
        <v>-0.0019000358879566193</v>
      </c>
      <c r="M549" s="52">
        <f t="shared" si="135"/>
        <v>0.007257290184497833</v>
      </c>
      <c r="N549" s="56" t="e">
        <f t="shared" si="136"/>
        <v>#VALUE!</v>
      </c>
      <c r="O549" s="55" t="e">
        <f t="shared" si="137"/>
        <v>#VALUE!</v>
      </c>
      <c r="P549" s="55" t="e">
        <f t="shared" si="138"/>
        <v>#VALUE!</v>
      </c>
      <c r="Q549" s="78" t="e">
        <f t="shared" si="139"/>
        <v>#VALUE!</v>
      </c>
      <c r="R549" s="56" t="e">
        <f t="shared" si="140"/>
        <v>#VALUE!</v>
      </c>
      <c r="S549" s="55" t="e">
        <f t="shared" si="141"/>
        <v>#VALUE!</v>
      </c>
      <c r="T549" s="55" t="e">
        <f t="shared" si="142"/>
        <v>#VALUE!</v>
      </c>
      <c r="U549" s="57" t="e">
        <f t="shared" si="143"/>
        <v>#VALUE!</v>
      </c>
    </row>
    <row r="550" spans="1:21" ht="12.75">
      <c r="A550" s="6">
        <v>4319000101</v>
      </c>
      <c r="B550" s="5">
        <v>3494777.39</v>
      </c>
      <c r="C550" s="5">
        <v>5719711.52</v>
      </c>
      <c r="D550" s="5">
        <v>32494705.793</v>
      </c>
      <c r="E550" s="18">
        <v>5717863.66</v>
      </c>
      <c r="F550" s="22">
        <f t="shared" si="128"/>
        <v>-100433284.59298548</v>
      </c>
      <c r="G550" s="8">
        <f t="shared" si="129"/>
        <v>-100437146.20924762</v>
      </c>
      <c r="H550" s="8">
        <f t="shared" si="130"/>
        <v>46430074.60757354</v>
      </c>
      <c r="I550" s="8">
        <f t="shared" si="131"/>
        <v>217256435.06278706</v>
      </c>
      <c r="J550" s="8">
        <f t="shared" si="132"/>
        <v>217343964.88072845</v>
      </c>
      <c r="K550" s="19">
        <f t="shared" si="133"/>
        <v>46446994.8194773</v>
      </c>
      <c r="L550" s="37">
        <f t="shared" si="134"/>
        <v>-0.022452857345342636</v>
      </c>
      <c r="M550" s="52">
        <f t="shared" si="135"/>
        <v>0.026432638987898827</v>
      </c>
      <c r="N550" s="56" t="e">
        <f t="shared" si="136"/>
        <v>#VALUE!</v>
      </c>
      <c r="O550" s="55" t="e">
        <f t="shared" si="137"/>
        <v>#VALUE!</v>
      </c>
      <c r="P550" s="55" t="e">
        <f t="shared" si="138"/>
        <v>#VALUE!</v>
      </c>
      <c r="Q550" s="78" t="e">
        <f t="shared" si="139"/>
        <v>#VALUE!</v>
      </c>
      <c r="R550" s="56" t="e">
        <f t="shared" si="140"/>
        <v>#VALUE!</v>
      </c>
      <c r="S550" s="55" t="e">
        <f t="shared" si="141"/>
        <v>#VALUE!</v>
      </c>
      <c r="T550" s="55" t="e">
        <f t="shared" si="142"/>
        <v>#VALUE!</v>
      </c>
      <c r="U550" s="57" t="e">
        <f t="shared" si="143"/>
        <v>#VALUE!</v>
      </c>
    </row>
    <row r="551" spans="1:21" ht="12.75">
      <c r="A551" s="6">
        <v>4319000202</v>
      </c>
      <c r="B551" s="5">
        <v>3491962.185</v>
      </c>
      <c r="C551" s="5">
        <v>5725919.424</v>
      </c>
      <c r="D551" s="5">
        <v>32491891.756</v>
      </c>
      <c r="E551" s="18">
        <v>5724069.135</v>
      </c>
      <c r="F551" s="22">
        <f t="shared" si="128"/>
        <v>-7240595.276935282</v>
      </c>
      <c r="G551" s="8">
        <f t="shared" si="129"/>
        <v>-7242850.925286847</v>
      </c>
      <c r="H551" s="8">
        <f t="shared" si="130"/>
        <v>368779.71128065797</v>
      </c>
      <c r="I551" s="8">
        <f t="shared" si="131"/>
        <v>142205632.78565815</v>
      </c>
      <c r="J551" s="8">
        <f t="shared" si="132"/>
        <v>142262516.96129203</v>
      </c>
      <c r="K551" s="19">
        <f t="shared" si="133"/>
        <v>368812.3327729262</v>
      </c>
      <c r="L551" s="37">
        <f t="shared" si="134"/>
        <v>0.015011537820100784</v>
      </c>
      <c r="M551" s="52">
        <f t="shared" si="135"/>
        <v>0.02402258850634098</v>
      </c>
      <c r="N551" s="56" t="e">
        <f t="shared" si="136"/>
        <v>#VALUE!</v>
      </c>
      <c r="O551" s="55" t="e">
        <f t="shared" si="137"/>
        <v>#VALUE!</v>
      </c>
      <c r="P551" s="55" t="e">
        <f t="shared" si="138"/>
        <v>#VALUE!</v>
      </c>
      <c r="Q551" s="78" t="e">
        <f t="shared" si="139"/>
        <v>#VALUE!</v>
      </c>
      <c r="R551" s="56" t="e">
        <f t="shared" si="140"/>
        <v>#VALUE!</v>
      </c>
      <c r="S551" s="55" t="e">
        <f t="shared" si="141"/>
        <v>#VALUE!</v>
      </c>
      <c r="T551" s="55" t="e">
        <f t="shared" si="142"/>
        <v>#VALUE!</v>
      </c>
      <c r="U551" s="57" t="e">
        <f t="shared" si="143"/>
        <v>#VALUE!</v>
      </c>
    </row>
    <row r="552" spans="1:21" ht="12.75">
      <c r="A552" s="6">
        <v>4319000301</v>
      </c>
      <c r="B552" s="5">
        <v>3498170.42</v>
      </c>
      <c r="C552" s="5">
        <v>5722128.49</v>
      </c>
      <c r="D552" s="5">
        <v>32498097.523</v>
      </c>
      <c r="E552" s="18">
        <v>5720279.636</v>
      </c>
      <c r="F552" s="22">
        <f t="shared" si="128"/>
        <v>-79732856.01741363</v>
      </c>
      <c r="G552" s="8">
        <f t="shared" si="129"/>
        <v>-79737688.16195214</v>
      </c>
      <c r="H552" s="8">
        <f t="shared" si="130"/>
        <v>19337907.667484224</v>
      </c>
      <c r="I552" s="8">
        <f t="shared" si="131"/>
        <v>328769467.6538637</v>
      </c>
      <c r="J552" s="8">
        <f t="shared" si="132"/>
        <v>328900718.9014792</v>
      </c>
      <c r="K552" s="19">
        <f t="shared" si="133"/>
        <v>19344455.38624475</v>
      </c>
      <c r="L552" s="37">
        <f t="shared" si="134"/>
        <v>-0.03931017965078354</v>
      </c>
      <c r="M552" s="52">
        <f t="shared" si="135"/>
        <v>0.01210540346801281</v>
      </c>
      <c r="N552" s="56" t="e">
        <f t="shared" si="136"/>
        <v>#VALUE!</v>
      </c>
      <c r="O552" s="55" t="e">
        <f t="shared" si="137"/>
        <v>#VALUE!</v>
      </c>
      <c r="P552" s="55" t="e">
        <f t="shared" si="138"/>
        <v>#VALUE!</v>
      </c>
      <c r="Q552" s="78" t="e">
        <f t="shared" si="139"/>
        <v>#VALUE!</v>
      </c>
      <c r="R552" s="56" t="e">
        <f t="shared" si="140"/>
        <v>#VALUE!</v>
      </c>
      <c r="S552" s="55" t="e">
        <f t="shared" si="141"/>
        <v>#VALUE!</v>
      </c>
      <c r="T552" s="55" t="e">
        <f t="shared" si="142"/>
        <v>#VALUE!</v>
      </c>
      <c r="U552" s="57" t="e">
        <f t="shared" si="143"/>
        <v>#VALUE!</v>
      </c>
    </row>
    <row r="553" spans="1:21" ht="12.75">
      <c r="A553" s="6">
        <v>4319001120</v>
      </c>
      <c r="B553" s="5">
        <v>3491058.07</v>
      </c>
      <c r="C553" s="5">
        <v>5718439.23</v>
      </c>
      <c r="D553" s="5">
        <v>32490987.923</v>
      </c>
      <c r="E553" s="18">
        <v>5716591.959</v>
      </c>
      <c r="F553" s="22">
        <f t="shared" si="128"/>
        <v>-89114332.40109581</v>
      </c>
      <c r="G553" s="8">
        <f t="shared" si="129"/>
        <v>-89116762.3100073</v>
      </c>
      <c r="H553" s="8">
        <f t="shared" si="130"/>
        <v>65382703.97276349</v>
      </c>
      <c r="I553" s="8">
        <f t="shared" si="131"/>
        <v>121463021.50965898</v>
      </c>
      <c r="J553" s="8">
        <f t="shared" si="132"/>
        <v>121512485.21100715</v>
      </c>
      <c r="K553" s="19">
        <f t="shared" si="133"/>
        <v>65407546.45249657</v>
      </c>
      <c r="L553" s="37">
        <f t="shared" si="134"/>
        <v>-0.010036356747150421</v>
      </c>
      <c r="M553" s="52">
        <f t="shared" si="135"/>
        <v>-0.0052191345021128654</v>
      </c>
      <c r="N553" s="56" t="e">
        <f t="shared" si="136"/>
        <v>#VALUE!</v>
      </c>
      <c r="O553" s="55" t="e">
        <f t="shared" si="137"/>
        <v>#VALUE!</v>
      </c>
      <c r="P553" s="55" t="e">
        <f t="shared" si="138"/>
        <v>#VALUE!</v>
      </c>
      <c r="Q553" s="78" t="e">
        <f t="shared" si="139"/>
        <v>#VALUE!</v>
      </c>
      <c r="R553" s="56" t="e">
        <f t="shared" si="140"/>
        <v>#VALUE!</v>
      </c>
      <c r="S553" s="55" t="e">
        <f t="shared" si="141"/>
        <v>#VALUE!</v>
      </c>
      <c r="T553" s="55" t="e">
        <f t="shared" si="142"/>
        <v>#VALUE!</v>
      </c>
      <c r="U553" s="57" t="e">
        <f t="shared" si="143"/>
        <v>#VALUE!</v>
      </c>
    </row>
    <row r="554" spans="1:21" ht="12.75">
      <c r="A554" s="6">
        <v>4319001201</v>
      </c>
      <c r="B554" s="5">
        <v>3498972.84</v>
      </c>
      <c r="C554" s="5">
        <v>5718318.81</v>
      </c>
      <c r="D554" s="5">
        <v>32498899.588</v>
      </c>
      <c r="E554" s="18">
        <v>5716471.462</v>
      </c>
      <c r="F554" s="22">
        <f t="shared" si="128"/>
        <v>-155379473.92688885</v>
      </c>
      <c r="G554" s="8">
        <f t="shared" si="129"/>
        <v>-155385076.06179953</v>
      </c>
      <c r="H554" s="8">
        <f t="shared" si="130"/>
        <v>67345258.9276348</v>
      </c>
      <c r="I554" s="8">
        <f t="shared" si="131"/>
        <v>358505583.8973809</v>
      </c>
      <c r="J554" s="8">
        <f t="shared" si="132"/>
        <v>358649365.4293297</v>
      </c>
      <c r="K554" s="19">
        <f t="shared" si="133"/>
        <v>67369839.29406416</v>
      </c>
      <c r="L554" s="37">
        <f t="shared" si="134"/>
        <v>-0.05594103783369064</v>
      </c>
      <c r="M554" s="52">
        <f t="shared" si="135"/>
        <v>0.010932564735412598</v>
      </c>
      <c r="N554" s="56" t="e">
        <f t="shared" si="136"/>
        <v>#VALUE!</v>
      </c>
      <c r="O554" s="55" t="e">
        <f t="shared" si="137"/>
        <v>#VALUE!</v>
      </c>
      <c r="P554" s="55" t="e">
        <f t="shared" si="138"/>
        <v>#VALUE!</v>
      </c>
      <c r="Q554" s="78" t="e">
        <f t="shared" si="139"/>
        <v>#VALUE!</v>
      </c>
      <c r="R554" s="56" t="e">
        <f t="shared" si="140"/>
        <v>#VALUE!</v>
      </c>
      <c r="S554" s="55" t="e">
        <f t="shared" si="141"/>
        <v>#VALUE!</v>
      </c>
      <c r="T554" s="55" t="e">
        <f t="shared" si="142"/>
        <v>#VALUE!</v>
      </c>
      <c r="U554" s="57" t="e">
        <f t="shared" si="143"/>
        <v>#VALUE!</v>
      </c>
    </row>
    <row r="555" spans="1:21" ht="12.75">
      <c r="A555" s="6">
        <v>4319001310</v>
      </c>
      <c r="B555" s="5">
        <v>3489447.07</v>
      </c>
      <c r="C555" s="5">
        <v>5719737.72</v>
      </c>
      <c r="D555" s="5">
        <v>32489377.58</v>
      </c>
      <c r="E555" s="18">
        <v>5717889.953</v>
      </c>
      <c r="F555" s="22">
        <f t="shared" si="128"/>
        <v>-63873929.11469984</v>
      </c>
      <c r="G555" s="8">
        <f t="shared" si="129"/>
        <v>-63875689.07432076</v>
      </c>
      <c r="H555" s="8">
        <f t="shared" si="130"/>
        <v>46073078.069123715</v>
      </c>
      <c r="I555" s="8">
        <f t="shared" si="131"/>
        <v>88554778.77915029</v>
      </c>
      <c r="J555" s="8">
        <f t="shared" si="132"/>
        <v>88590829.72762296</v>
      </c>
      <c r="K555" s="19">
        <f t="shared" si="133"/>
        <v>46090564.61117126</v>
      </c>
      <c r="L555" s="37">
        <f t="shared" si="134"/>
        <v>-0.008183468133211136</v>
      </c>
      <c r="M555" s="52">
        <f t="shared" si="135"/>
        <v>-0.0037442510947585106</v>
      </c>
      <c r="N555" s="56" t="e">
        <f t="shared" si="136"/>
        <v>#VALUE!</v>
      </c>
      <c r="O555" s="55" t="e">
        <f t="shared" si="137"/>
        <v>#VALUE!</v>
      </c>
      <c r="P555" s="55" t="e">
        <f t="shared" si="138"/>
        <v>#VALUE!</v>
      </c>
      <c r="Q555" s="78" t="e">
        <f t="shared" si="139"/>
        <v>#VALUE!</v>
      </c>
      <c r="R555" s="56" t="e">
        <f t="shared" si="140"/>
        <v>#VALUE!</v>
      </c>
      <c r="S555" s="55" t="e">
        <f t="shared" si="141"/>
        <v>#VALUE!</v>
      </c>
      <c r="T555" s="55" t="e">
        <f t="shared" si="142"/>
        <v>#VALUE!</v>
      </c>
      <c r="U555" s="57" t="e">
        <f t="shared" si="143"/>
        <v>#VALUE!</v>
      </c>
    </row>
    <row r="556" spans="1:21" ht="12.75">
      <c r="A556" s="6">
        <v>4319001400</v>
      </c>
      <c r="B556" s="5">
        <v>3490852.539</v>
      </c>
      <c r="C556" s="5">
        <v>5720152.584</v>
      </c>
      <c r="D556" s="5">
        <v>32490782.503</v>
      </c>
      <c r="E556" s="18">
        <v>5718304.625</v>
      </c>
      <c r="F556" s="22">
        <f t="shared" si="128"/>
        <v>-68925880.86268851</v>
      </c>
      <c r="G556" s="8">
        <f t="shared" si="129"/>
        <v>-68927989.0044549</v>
      </c>
      <c r="H556" s="8">
        <f t="shared" si="130"/>
        <v>40614456.55705538</v>
      </c>
      <c r="I556" s="8">
        <f t="shared" si="131"/>
        <v>116976140.04884307</v>
      </c>
      <c r="J556" s="8">
        <f t="shared" si="132"/>
        <v>117023480.7209042</v>
      </c>
      <c r="K556" s="19">
        <f t="shared" si="133"/>
        <v>40629650.69266419</v>
      </c>
      <c r="L556" s="37">
        <f t="shared" si="134"/>
        <v>-0.015712037682533264</v>
      </c>
      <c r="M556" s="52">
        <f t="shared" si="135"/>
        <v>0.003869691863656044</v>
      </c>
      <c r="N556" s="56" t="e">
        <f t="shared" si="136"/>
        <v>#VALUE!</v>
      </c>
      <c r="O556" s="55" t="e">
        <f t="shared" si="137"/>
        <v>#VALUE!</v>
      </c>
      <c r="P556" s="55" t="e">
        <f t="shared" si="138"/>
        <v>#VALUE!</v>
      </c>
      <c r="Q556" s="78" t="e">
        <f t="shared" si="139"/>
        <v>#VALUE!</v>
      </c>
      <c r="R556" s="56" t="e">
        <f t="shared" si="140"/>
        <v>#VALUE!</v>
      </c>
      <c r="S556" s="55" t="e">
        <f t="shared" si="141"/>
        <v>#VALUE!</v>
      </c>
      <c r="T556" s="55" t="e">
        <f t="shared" si="142"/>
        <v>#VALUE!</v>
      </c>
      <c r="U556" s="57" t="e">
        <f t="shared" si="143"/>
        <v>#VALUE!</v>
      </c>
    </row>
    <row r="557" spans="1:21" ht="12.75">
      <c r="A557" s="6">
        <v>4319001509</v>
      </c>
      <c r="B557" s="5">
        <v>3492956.63</v>
      </c>
      <c r="C557" s="5">
        <v>5720262.96</v>
      </c>
      <c r="D557" s="5">
        <v>32492885.762</v>
      </c>
      <c r="E557" s="18">
        <v>5718414.922</v>
      </c>
      <c r="F557" s="22">
        <f t="shared" si="128"/>
        <v>-80906661.461787</v>
      </c>
      <c r="G557" s="8">
        <f t="shared" si="129"/>
        <v>-80909503.296127</v>
      </c>
      <c r="H557" s="8">
        <f t="shared" si="130"/>
        <v>39220293.38141974</v>
      </c>
      <c r="I557" s="8">
        <f t="shared" si="131"/>
        <v>166906395.33365276</v>
      </c>
      <c r="J557" s="8">
        <f t="shared" si="132"/>
        <v>166973694.90738568</v>
      </c>
      <c r="K557" s="19">
        <f t="shared" si="133"/>
        <v>39234729.574733086</v>
      </c>
      <c r="L557" s="37">
        <f t="shared" si="134"/>
        <v>-0.019403226673603058</v>
      </c>
      <c r="M557" s="52">
        <f t="shared" si="135"/>
        <v>0.010037689469754696</v>
      </c>
      <c r="N557" s="56" t="e">
        <f t="shared" si="136"/>
        <v>#VALUE!</v>
      </c>
      <c r="O557" s="55" t="e">
        <f t="shared" si="137"/>
        <v>#VALUE!</v>
      </c>
      <c r="P557" s="55" t="e">
        <f t="shared" si="138"/>
        <v>#VALUE!</v>
      </c>
      <c r="Q557" s="78" t="e">
        <f t="shared" si="139"/>
        <v>#VALUE!</v>
      </c>
      <c r="R557" s="56" t="e">
        <f t="shared" si="140"/>
        <v>#VALUE!</v>
      </c>
      <c r="S557" s="55" t="e">
        <f t="shared" si="141"/>
        <v>#VALUE!</v>
      </c>
      <c r="T557" s="55" t="e">
        <f t="shared" si="142"/>
        <v>#VALUE!</v>
      </c>
      <c r="U557" s="57" t="e">
        <f t="shared" si="143"/>
        <v>#VALUE!</v>
      </c>
    </row>
    <row r="558" spans="1:21" ht="12.75">
      <c r="A558" s="6">
        <v>4319001512</v>
      </c>
      <c r="B558" s="5">
        <v>3492706.099</v>
      </c>
      <c r="C558" s="5">
        <v>5719642.997</v>
      </c>
      <c r="D558" s="5">
        <v>32492635.327</v>
      </c>
      <c r="E558" s="18">
        <v>5717795.208</v>
      </c>
      <c r="F558" s="22">
        <f t="shared" si="128"/>
        <v>-87190563.18876784</v>
      </c>
      <c r="G558" s="8">
        <f t="shared" si="129"/>
        <v>-87193395.33061956</v>
      </c>
      <c r="H558" s="8">
        <f t="shared" si="130"/>
        <v>47368107.48079002</v>
      </c>
      <c r="I558" s="8">
        <f t="shared" si="131"/>
        <v>160497044.30983958</v>
      </c>
      <c r="J558" s="8">
        <f t="shared" si="132"/>
        <v>160561822.62138453</v>
      </c>
      <c r="K558" s="19">
        <f t="shared" si="133"/>
        <v>47385686.56037199</v>
      </c>
      <c r="L558" s="37">
        <f t="shared" si="134"/>
        <v>-0.0242374986410141</v>
      </c>
      <c r="M558" s="52">
        <f t="shared" si="135"/>
        <v>0.011160800233483315</v>
      </c>
      <c r="N558" s="56" t="e">
        <f t="shared" si="136"/>
        <v>#VALUE!</v>
      </c>
      <c r="O558" s="55" t="e">
        <f t="shared" si="137"/>
        <v>#VALUE!</v>
      </c>
      <c r="P558" s="55" t="e">
        <f t="shared" si="138"/>
        <v>#VALUE!</v>
      </c>
      <c r="Q558" s="78" t="e">
        <f t="shared" si="139"/>
        <v>#VALUE!</v>
      </c>
      <c r="R558" s="56" t="e">
        <f t="shared" si="140"/>
        <v>#VALUE!</v>
      </c>
      <c r="S558" s="55" t="e">
        <f t="shared" si="141"/>
        <v>#VALUE!</v>
      </c>
      <c r="T558" s="55" t="e">
        <f t="shared" si="142"/>
        <v>#VALUE!</v>
      </c>
      <c r="U558" s="57" t="e">
        <f t="shared" si="143"/>
        <v>#VALUE!</v>
      </c>
    </row>
    <row r="559" spans="1:21" ht="12.75">
      <c r="A559" s="6">
        <v>4319001603</v>
      </c>
      <c r="B559" s="5">
        <v>3499528.3</v>
      </c>
      <c r="C559" s="5">
        <v>5720690.96</v>
      </c>
      <c r="D559" s="5">
        <v>32499454.864</v>
      </c>
      <c r="E559" s="18">
        <v>5718842.669</v>
      </c>
      <c r="F559" s="22">
        <f t="shared" si="128"/>
        <v>-113714071.04926607</v>
      </c>
      <c r="G559" s="8">
        <f t="shared" si="129"/>
        <v>-113719456.03531748</v>
      </c>
      <c r="H559" s="8">
        <f t="shared" si="130"/>
        <v>34044158.938442715</v>
      </c>
      <c r="I559" s="8">
        <f t="shared" si="131"/>
        <v>379844963.3214968</v>
      </c>
      <c r="J559" s="8">
        <f t="shared" si="132"/>
        <v>379996548.82508284</v>
      </c>
      <c r="K559" s="19">
        <f t="shared" si="133"/>
        <v>34056132.265347965</v>
      </c>
      <c r="L559" s="37">
        <f t="shared" si="134"/>
        <v>-0.06035846099257469</v>
      </c>
      <c r="M559" s="52">
        <f t="shared" si="135"/>
        <v>0.0024321982637047768</v>
      </c>
      <c r="N559" s="56" t="e">
        <f t="shared" si="136"/>
        <v>#VALUE!</v>
      </c>
      <c r="O559" s="55" t="e">
        <f t="shared" si="137"/>
        <v>#VALUE!</v>
      </c>
      <c r="P559" s="55" t="e">
        <f t="shared" si="138"/>
        <v>#VALUE!</v>
      </c>
      <c r="Q559" s="78" t="e">
        <f t="shared" si="139"/>
        <v>#VALUE!</v>
      </c>
      <c r="R559" s="56" t="e">
        <f t="shared" si="140"/>
        <v>#VALUE!</v>
      </c>
      <c r="S559" s="55" t="e">
        <f t="shared" si="141"/>
        <v>#VALUE!</v>
      </c>
      <c r="T559" s="55" t="e">
        <f t="shared" si="142"/>
        <v>#VALUE!</v>
      </c>
      <c r="U559" s="57" t="e">
        <f t="shared" si="143"/>
        <v>#VALUE!</v>
      </c>
    </row>
    <row r="560" spans="1:21" ht="12.75">
      <c r="A560" s="6">
        <v>4319001701</v>
      </c>
      <c r="B560" s="5">
        <v>3498120.366</v>
      </c>
      <c r="C560" s="5">
        <v>5720750.415</v>
      </c>
      <c r="D560" s="5">
        <v>32498047.475</v>
      </c>
      <c r="E560" s="18">
        <v>5718902.11</v>
      </c>
      <c r="F560" s="22">
        <f t="shared" si="128"/>
        <v>-104426034.69313149</v>
      </c>
      <c r="G560" s="8">
        <f t="shared" si="129"/>
        <v>-104430951.1349647</v>
      </c>
      <c r="H560" s="8">
        <f t="shared" si="130"/>
        <v>33353966.085008033</v>
      </c>
      <c r="I560" s="8">
        <f t="shared" si="131"/>
        <v>326956923.15758127</v>
      </c>
      <c r="J560" s="8">
        <f t="shared" si="132"/>
        <v>327087703.640552</v>
      </c>
      <c r="K560" s="19">
        <f t="shared" si="133"/>
        <v>33365736.55884525</v>
      </c>
      <c r="L560" s="37">
        <f t="shared" si="134"/>
        <v>-0.044331103563308716</v>
      </c>
      <c r="M560" s="52">
        <f t="shared" si="135"/>
        <v>0.01212281920015812</v>
      </c>
      <c r="N560" s="56" t="e">
        <f t="shared" si="136"/>
        <v>#VALUE!</v>
      </c>
      <c r="O560" s="55" t="e">
        <f t="shared" si="137"/>
        <v>#VALUE!</v>
      </c>
      <c r="P560" s="55" t="e">
        <f t="shared" si="138"/>
        <v>#VALUE!</v>
      </c>
      <c r="Q560" s="78" t="e">
        <f t="shared" si="139"/>
        <v>#VALUE!</v>
      </c>
      <c r="R560" s="56" t="e">
        <f t="shared" si="140"/>
        <v>#VALUE!</v>
      </c>
      <c r="S560" s="55" t="e">
        <f t="shared" si="141"/>
        <v>#VALUE!</v>
      </c>
      <c r="T560" s="55" t="e">
        <f t="shared" si="142"/>
        <v>#VALUE!</v>
      </c>
      <c r="U560" s="57" t="e">
        <f t="shared" si="143"/>
        <v>#VALUE!</v>
      </c>
    </row>
    <row r="561" spans="1:21" ht="12.75">
      <c r="A561" s="6">
        <v>4319001801</v>
      </c>
      <c r="B561" s="5">
        <v>3494742.9</v>
      </c>
      <c r="C561" s="5">
        <v>5722390.65</v>
      </c>
      <c r="D561" s="5">
        <v>32494671.351</v>
      </c>
      <c r="E561" s="18">
        <v>5720541.724</v>
      </c>
      <c r="F561" s="22">
        <f t="shared" si="128"/>
        <v>-60809420.91178664</v>
      </c>
      <c r="G561" s="8">
        <f t="shared" si="129"/>
        <v>-60812941.90927742</v>
      </c>
      <c r="H561" s="8">
        <f t="shared" si="130"/>
        <v>17101241.97439398</v>
      </c>
      <c r="I561" s="8">
        <f t="shared" si="131"/>
        <v>216241591.51612303</v>
      </c>
      <c r="J561" s="8">
        <f t="shared" si="132"/>
        <v>216328210.5709885</v>
      </c>
      <c r="K561" s="19">
        <f t="shared" si="133"/>
        <v>17107101.61418103</v>
      </c>
      <c r="L561" s="37">
        <f t="shared" si="134"/>
        <v>-0.01991349458694458</v>
      </c>
      <c r="M561" s="52">
        <f t="shared" si="135"/>
        <v>0.026893317699432373</v>
      </c>
      <c r="N561" s="56" t="e">
        <f t="shared" si="136"/>
        <v>#VALUE!</v>
      </c>
      <c r="O561" s="55" t="e">
        <f t="shared" si="137"/>
        <v>#VALUE!</v>
      </c>
      <c r="P561" s="55" t="e">
        <f t="shared" si="138"/>
        <v>#VALUE!</v>
      </c>
      <c r="Q561" s="78" t="e">
        <f t="shared" si="139"/>
        <v>#VALUE!</v>
      </c>
      <c r="R561" s="56" t="e">
        <f t="shared" si="140"/>
        <v>#VALUE!</v>
      </c>
      <c r="S561" s="55" t="e">
        <f t="shared" si="141"/>
        <v>#VALUE!</v>
      </c>
      <c r="T561" s="55" t="e">
        <f t="shared" si="142"/>
        <v>#VALUE!</v>
      </c>
      <c r="U561" s="57" t="e">
        <f t="shared" si="143"/>
        <v>#VALUE!</v>
      </c>
    </row>
    <row r="562" spans="1:21" ht="12.75">
      <c r="A562" s="6">
        <v>4319001901</v>
      </c>
      <c r="B562" s="5">
        <v>3490876.04</v>
      </c>
      <c r="C562" s="5">
        <v>5722418.5</v>
      </c>
      <c r="D562" s="5">
        <v>32490806.015</v>
      </c>
      <c r="E562" s="18">
        <v>5720569.643</v>
      </c>
      <c r="F562" s="22">
        <f t="shared" si="128"/>
        <v>-44520301.25954264</v>
      </c>
      <c r="G562" s="8">
        <f t="shared" si="129"/>
        <v>-44522127.50605935</v>
      </c>
      <c r="H562" s="8">
        <f t="shared" si="130"/>
        <v>16871394.30712393</v>
      </c>
      <c r="I562" s="8">
        <f t="shared" si="131"/>
        <v>117485164.13065967</v>
      </c>
      <c r="J562" s="8">
        <f t="shared" si="132"/>
        <v>117532488.39431356</v>
      </c>
      <c r="K562" s="19">
        <f t="shared" si="133"/>
        <v>16877497.95878137</v>
      </c>
      <c r="L562" s="37">
        <f t="shared" si="134"/>
        <v>-0.004925306886434555</v>
      </c>
      <c r="M562" s="52">
        <f t="shared" si="135"/>
        <v>-5.061272531747818E-05</v>
      </c>
      <c r="N562" s="56" t="e">
        <f t="shared" si="136"/>
        <v>#VALUE!</v>
      </c>
      <c r="O562" s="55" t="e">
        <f t="shared" si="137"/>
        <v>#VALUE!</v>
      </c>
      <c r="P562" s="55" t="e">
        <f t="shared" si="138"/>
        <v>#VALUE!</v>
      </c>
      <c r="Q562" s="78" t="e">
        <f t="shared" si="139"/>
        <v>#VALUE!</v>
      </c>
      <c r="R562" s="56" t="e">
        <f t="shared" si="140"/>
        <v>#VALUE!</v>
      </c>
      <c r="S562" s="55" t="e">
        <f t="shared" si="141"/>
        <v>#VALUE!</v>
      </c>
      <c r="T562" s="55" t="e">
        <f t="shared" si="142"/>
        <v>#VALUE!</v>
      </c>
      <c r="U562" s="57" t="e">
        <f t="shared" si="143"/>
        <v>#VALUE!</v>
      </c>
    </row>
    <row r="563" spans="1:21" ht="12.75">
      <c r="A563" s="6">
        <v>4319002001</v>
      </c>
      <c r="B563" s="5">
        <v>3488438.29</v>
      </c>
      <c r="C563" s="5">
        <v>5722516.68</v>
      </c>
      <c r="D563" s="5">
        <v>32488369.227</v>
      </c>
      <c r="E563" s="18">
        <v>5720667.808</v>
      </c>
      <c r="F563" s="22">
        <f t="shared" si="128"/>
        <v>-33684711.69763574</v>
      </c>
      <c r="G563" s="8">
        <f t="shared" si="129"/>
        <v>-33685999.562255755</v>
      </c>
      <c r="H563" s="8">
        <f t="shared" si="130"/>
        <v>16074548.92785058</v>
      </c>
      <c r="I563" s="8">
        <f t="shared" si="131"/>
        <v>70590048.19322146</v>
      </c>
      <c r="J563" s="8">
        <f t="shared" si="132"/>
        <v>70618647.01456875</v>
      </c>
      <c r="K563" s="19">
        <f t="shared" si="133"/>
        <v>16080446.561295375</v>
      </c>
      <c r="L563" s="37">
        <f t="shared" si="134"/>
        <v>0.004393160343170166</v>
      </c>
      <c r="M563" s="52">
        <f t="shared" si="135"/>
        <v>0.009382994845509529</v>
      </c>
      <c r="N563" s="56" t="e">
        <f t="shared" si="136"/>
        <v>#VALUE!</v>
      </c>
      <c r="O563" s="55" t="e">
        <f t="shared" si="137"/>
        <v>#VALUE!</v>
      </c>
      <c r="P563" s="55" t="e">
        <f t="shared" si="138"/>
        <v>#VALUE!</v>
      </c>
      <c r="Q563" s="78" t="e">
        <f t="shared" si="139"/>
        <v>#VALUE!</v>
      </c>
      <c r="R563" s="56" t="e">
        <f t="shared" si="140"/>
        <v>#VALUE!</v>
      </c>
      <c r="S563" s="55" t="e">
        <f t="shared" si="141"/>
        <v>#VALUE!</v>
      </c>
      <c r="T563" s="55" t="e">
        <f t="shared" si="142"/>
        <v>#VALUE!</v>
      </c>
      <c r="U563" s="57" t="e">
        <f t="shared" si="143"/>
        <v>#VALUE!</v>
      </c>
    </row>
    <row r="564" spans="1:21" ht="12.75">
      <c r="A564" s="6">
        <v>4319002100</v>
      </c>
      <c r="B564" s="5">
        <v>3491839.247</v>
      </c>
      <c r="C564" s="5">
        <v>5723167.133</v>
      </c>
      <c r="D564" s="5">
        <v>32491768.858</v>
      </c>
      <c r="E564" s="18">
        <v>5721317.959</v>
      </c>
      <c r="F564" s="22">
        <f t="shared" si="128"/>
        <v>-39642216.96519117</v>
      </c>
      <c r="G564" s="8">
        <f t="shared" si="129"/>
        <v>-39644309.12212581</v>
      </c>
      <c r="H564" s="8">
        <f t="shared" si="130"/>
        <v>11282919.986112976</v>
      </c>
      <c r="I564" s="8">
        <f t="shared" si="131"/>
        <v>139289147.27647904</v>
      </c>
      <c r="J564" s="8">
        <f t="shared" si="132"/>
        <v>139344972.95740753</v>
      </c>
      <c r="K564" s="19">
        <f t="shared" si="133"/>
        <v>11286846.391881444</v>
      </c>
      <c r="L564" s="37">
        <f t="shared" si="134"/>
        <v>-0.013893328607082367</v>
      </c>
      <c r="M564" s="52">
        <f t="shared" si="135"/>
        <v>0.005835667252540588</v>
      </c>
      <c r="N564" s="56" t="e">
        <f t="shared" si="136"/>
        <v>#VALUE!</v>
      </c>
      <c r="O564" s="55" t="e">
        <f t="shared" si="137"/>
        <v>#VALUE!</v>
      </c>
      <c r="P564" s="55" t="e">
        <f t="shared" si="138"/>
        <v>#VALUE!</v>
      </c>
      <c r="Q564" s="78" t="e">
        <f t="shared" si="139"/>
        <v>#VALUE!</v>
      </c>
      <c r="R564" s="56" t="e">
        <f t="shared" si="140"/>
        <v>#VALUE!</v>
      </c>
      <c r="S564" s="55" t="e">
        <f t="shared" si="141"/>
        <v>#VALUE!</v>
      </c>
      <c r="T564" s="55" t="e">
        <f t="shared" si="142"/>
        <v>#VALUE!</v>
      </c>
      <c r="U564" s="57" t="e">
        <f t="shared" si="143"/>
        <v>#VALUE!</v>
      </c>
    </row>
    <row r="565" spans="1:21" ht="12.75">
      <c r="A565" s="6">
        <v>4319002202</v>
      </c>
      <c r="B565" s="5">
        <v>3497809.33</v>
      </c>
      <c r="C565" s="5">
        <v>5723031.84</v>
      </c>
      <c r="D565" s="5">
        <v>32497736.608</v>
      </c>
      <c r="E565" s="18">
        <v>5721182.629</v>
      </c>
      <c r="F565" s="22">
        <f t="shared" si="128"/>
        <v>-62095225.495113336</v>
      </c>
      <c r="G565" s="8">
        <f t="shared" si="129"/>
        <v>-62099791.37124004</v>
      </c>
      <c r="H565" s="8">
        <f t="shared" si="130"/>
        <v>12210253.450668706</v>
      </c>
      <c r="I565" s="8">
        <f t="shared" si="131"/>
        <v>315808395.2946497</v>
      </c>
      <c r="J565" s="8">
        <f t="shared" si="132"/>
        <v>315933922.7161901</v>
      </c>
      <c r="K565" s="19">
        <f t="shared" si="133"/>
        <v>12214208.664810797</v>
      </c>
      <c r="L565" s="37">
        <f t="shared" si="134"/>
        <v>-0.05822054296731949</v>
      </c>
      <c r="M565" s="52">
        <f t="shared" si="135"/>
        <v>0.014628682285547256</v>
      </c>
      <c r="N565" s="56" t="e">
        <f t="shared" si="136"/>
        <v>#VALUE!</v>
      </c>
      <c r="O565" s="55" t="e">
        <f t="shared" si="137"/>
        <v>#VALUE!</v>
      </c>
      <c r="P565" s="55" t="e">
        <f t="shared" si="138"/>
        <v>#VALUE!</v>
      </c>
      <c r="Q565" s="78" t="e">
        <f t="shared" si="139"/>
        <v>#VALUE!</v>
      </c>
      <c r="R565" s="56" t="e">
        <f t="shared" si="140"/>
        <v>#VALUE!</v>
      </c>
      <c r="S565" s="55" t="e">
        <f t="shared" si="141"/>
        <v>#VALUE!</v>
      </c>
      <c r="T565" s="55" t="e">
        <f t="shared" si="142"/>
        <v>#VALUE!</v>
      </c>
      <c r="U565" s="57" t="e">
        <f t="shared" si="143"/>
        <v>#VALUE!</v>
      </c>
    </row>
    <row r="566" spans="1:21" ht="12.75">
      <c r="A566" s="6">
        <v>4319002302</v>
      </c>
      <c r="B566" s="5">
        <v>3499515.21</v>
      </c>
      <c r="C566" s="5">
        <v>5723734.016</v>
      </c>
      <c r="D566" s="5">
        <v>32499441.82</v>
      </c>
      <c r="E566" s="18">
        <v>5721884.513</v>
      </c>
      <c r="F566" s="22">
        <f t="shared" si="128"/>
        <v>-54381493.76229629</v>
      </c>
      <c r="G566" s="8">
        <f t="shared" si="129"/>
        <v>-54386723.96278141</v>
      </c>
      <c r="H566" s="8">
        <f t="shared" si="130"/>
        <v>7796868.49134449</v>
      </c>
      <c r="I566" s="8">
        <f t="shared" si="131"/>
        <v>379335792.72461396</v>
      </c>
      <c r="J566" s="8">
        <f t="shared" si="132"/>
        <v>379486380.3387734</v>
      </c>
      <c r="K566" s="19">
        <f t="shared" si="133"/>
        <v>7799213.571390674</v>
      </c>
      <c r="L566" s="37">
        <f t="shared" si="134"/>
        <v>-0.05933307111263275</v>
      </c>
      <c r="M566" s="52">
        <f t="shared" si="135"/>
        <v>0.0037943515926599503</v>
      </c>
      <c r="N566" s="56" t="e">
        <f t="shared" si="136"/>
        <v>#VALUE!</v>
      </c>
      <c r="O566" s="55" t="e">
        <f t="shared" si="137"/>
        <v>#VALUE!</v>
      </c>
      <c r="P566" s="55" t="e">
        <f t="shared" si="138"/>
        <v>#VALUE!</v>
      </c>
      <c r="Q566" s="78" t="e">
        <f t="shared" si="139"/>
        <v>#VALUE!</v>
      </c>
      <c r="R566" s="56" t="e">
        <f t="shared" si="140"/>
        <v>#VALUE!</v>
      </c>
      <c r="S566" s="55" t="e">
        <f t="shared" si="141"/>
        <v>#VALUE!</v>
      </c>
      <c r="T566" s="55" t="e">
        <f t="shared" si="142"/>
        <v>#VALUE!</v>
      </c>
      <c r="U566" s="57" t="e">
        <f t="shared" si="143"/>
        <v>#VALUE!</v>
      </c>
    </row>
    <row r="567" spans="1:21" ht="12.75">
      <c r="A567" s="6">
        <v>4319002410</v>
      </c>
      <c r="B567" s="5">
        <v>3494796.93</v>
      </c>
      <c r="C567" s="5">
        <v>5724519.62</v>
      </c>
      <c r="D567" s="5">
        <v>32494725.386</v>
      </c>
      <c r="E567" s="18">
        <v>5722669.859</v>
      </c>
      <c r="F567" s="22">
        <f t="shared" si="128"/>
        <v>-29617308.664040826</v>
      </c>
      <c r="G567" s="8">
        <f t="shared" si="129"/>
        <v>-29620531.513315633</v>
      </c>
      <c r="H567" s="8">
        <f t="shared" si="130"/>
        <v>4027295.73979603</v>
      </c>
      <c r="I567" s="8">
        <f t="shared" si="131"/>
        <v>217833623.678019</v>
      </c>
      <c r="J567" s="8">
        <f t="shared" si="132"/>
        <v>217920487.1161203</v>
      </c>
      <c r="K567" s="19">
        <f t="shared" si="133"/>
        <v>4028463.3032126995</v>
      </c>
      <c r="L567" s="37">
        <f t="shared" si="134"/>
        <v>-0.017155982553958893</v>
      </c>
      <c r="M567" s="52">
        <f t="shared" si="135"/>
        <v>0.014043662697076797</v>
      </c>
      <c r="N567" s="56" t="e">
        <f t="shared" si="136"/>
        <v>#VALUE!</v>
      </c>
      <c r="O567" s="55" t="e">
        <f t="shared" si="137"/>
        <v>#VALUE!</v>
      </c>
      <c r="P567" s="55" t="e">
        <f t="shared" si="138"/>
        <v>#VALUE!</v>
      </c>
      <c r="Q567" s="78" t="e">
        <f t="shared" si="139"/>
        <v>#VALUE!</v>
      </c>
      <c r="R567" s="56" t="e">
        <f t="shared" si="140"/>
        <v>#VALUE!</v>
      </c>
      <c r="S567" s="55" t="e">
        <f t="shared" si="141"/>
        <v>#VALUE!</v>
      </c>
      <c r="T567" s="55" t="e">
        <f t="shared" si="142"/>
        <v>#VALUE!</v>
      </c>
      <c r="U567" s="57" t="e">
        <f t="shared" si="143"/>
        <v>#VALUE!</v>
      </c>
    </row>
    <row r="568" spans="1:21" ht="12.75">
      <c r="A568" s="6">
        <v>4319002502</v>
      </c>
      <c r="B568" s="5">
        <v>3490127.69</v>
      </c>
      <c r="C568" s="5">
        <v>5725532.37</v>
      </c>
      <c r="D568" s="5">
        <v>32490057.998</v>
      </c>
      <c r="E568" s="18">
        <v>5723682.274</v>
      </c>
      <c r="F568" s="22">
        <f t="shared" si="128"/>
        <v>-10031888.317983463</v>
      </c>
      <c r="G568" s="8">
        <f t="shared" si="129"/>
        <v>-10033407.68223635</v>
      </c>
      <c r="H568" s="8">
        <f t="shared" si="130"/>
        <v>988492.9874802742</v>
      </c>
      <c r="I568" s="8">
        <f t="shared" si="131"/>
        <v>101825735.32824476</v>
      </c>
      <c r="J568" s="8">
        <f t="shared" si="132"/>
        <v>101866431.95639576</v>
      </c>
      <c r="K568" s="19">
        <f t="shared" si="133"/>
        <v>988738.3100125783</v>
      </c>
      <c r="L568" s="37">
        <f t="shared" si="134"/>
        <v>0.0026297010481357574</v>
      </c>
      <c r="M568" s="52">
        <f t="shared" si="135"/>
        <v>0.010238748043775558</v>
      </c>
      <c r="N568" s="56" t="e">
        <f t="shared" si="136"/>
        <v>#VALUE!</v>
      </c>
      <c r="O568" s="55" t="e">
        <f t="shared" si="137"/>
        <v>#VALUE!</v>
      </c>
      <c r="P568" s="55" t="e">
        <f t="shared" si="138"/>
        <v>#VALUE!</v>
      </c>
      <c r="Q568" s="78" t="e">
        <f t="shared" si="139"/>
        <v>#VALUE!</v>
      </c>
      <c r="R568" s="56" t="e">
        <f t="shared" si="140"/>
        <v>#VALUE!</v>
      </c>
      <c r="S568" s="55" t="e">
        <f t="shared" si="141"/>
        <v>#VALUE!</v>
      </c>
      <c r="T568" s="55" t="e">
        <f t="shared" si="142"/>
        <v>#VALUE!</v>
      </c>
      <c r="U568" s="57" t="e">
        <f t="shared" si="143"/>
        <v>#VALUE!</v>
      </c>
    </row>
    <row r="569" spans="1:21" ht="12.75">
      <c r="A569" s="6">
        <v>4319002610</v>
      </c>
      <c r="B569" s="5">
        <v>3495461.43</v>
      </c>
      <c r="C569" s="5">
        <v>5726344.35</v>
      </c>
      <c r="D569" s="5">
        <v>32495389.657</v>
      </c>
      <c r="E569" s="18">
        <v>5724493.844</v>
      </c>
      <c r="F569" s="22">
        <f t="shared" si="128"/>
        <v>-2812289.207332548</v>
      </c>
      <c r="G569" s="8">
        <f t="shared" si="129"/>
        <v>-2815923.0193974124</v>
      </c>
      <c r="H569" s="8">
        <f t="shared" si="130"/>
        <v>33289.767103581355</v>
      </c>
      <c r="I569" s="8">
        <f t="shared" si="131"/>
        <v>237886612.1679376</v>
      </c>
      <c r="J569" s="8">
        <f t="shared" si="132"/>
        <v>237980918.36025408</v>
      </c>
      <c r="K569" s="19">
        <f t="shared" si="133"/>
        <v>33259.988418299545</v>
      </c>
      <c r="L569" s="37">
        <f t="shared" si="134"/>
        <v>-0.027482427656650543</v>
      </c>
      <c r="M569" s="52">
        <f t="shared" si="135"/>
        <v>0.0238607469946146</v>
      </c>
      <c r="N569" s="56" t="e">
        <f t="shared" si="136"/>
        <v>#VALUE!</v>
      </c>
      <c r="O569" s="55" t="e">
        <f t="shared" si="137"/>
        <v>#VALUE!</v>
      </c>
      <c r="P569" s="55" t="e">
        <f t="shared" si="138"/>
        <v>#VALUE!</v>
      </c>
      <c r="Q569" s="78" t="e">
        <f t="shared" si="139"/>
        <v>#VALUE!</v>
      </c>
      <c r="R569" s="56" t="e">
        <f t="shared" si="140"/>
        <v>#VALUE!</v>
      </c>
      <c r="S569" s="55" t="e">
        <f t="shared" si="141"/>
        <v>#VALUE!</v>
      </c>
      <c r="T569" s="55" t="e">
        <f t="shared" si="142"/>
        <v>#VALUE!</v>
      </c>
      <c r="U569" s="57" t="e">
        <f t="shared" si="143"/>
        <v>#VALUE!</v>
      </c>
    </row>
    <row r="570" spans="1:21" ht="12.75">
      <c r="A570" s="6">
        <v>4319002710</v>
      </c>
      <c r="B570" s="5">
        <v>3497918.82</v>
      </c>
      <c r="C570" s="5">
        <v>5726532.47</v>
      </c>
      <c r="D570" s="5">
        <v>32497846.078</v>
      </c>
      <c r="E570" s="18">
        <v>5724681.864</v>
      </c>
      <c r="F570" s="22">
        <f t="shared" si="128"/>
        <v>102734.97436188602</v>
      </c>
      <c r="G570" s="8">
        <f t="shared" si="129"/>
        <v>98067.09228551832</v>
      </c>
      <c r="H570" s="8">
        <f t="shared" si="130"/>
        <v>31.512534304821433</v>
      </c>
      <c r="I570" s="8">
        <f t="shared" si="131"/>
        <v>319711519.0496109</v>
      </c>
      <c r="J570" s="8">
        <f t="shared" si="132"/>
        <v>319838177.39261204</v>
      </c>
      <c r="K570" s="19">
        <f t="shared" si="133"/>
        <v>33.02557348090759</v>
      </c>
      <c r="L570" s="37">
        <f t="shared" si="134"/>
        <v>-0.033681292086839676</v>
      </c>
      <c r="M570" s="52">
        <f t="shared" si="135"/>
        <v>0.015239820815622807</v>
      </c>
      <c r="N570" s="56" t="e">
        <f t="shared" si="136"/>
        <v>#VALUE!</v>
      </c>
      <c r="O570" s="55" t="e">
        <f t="shared" si="137"/>
        <v>#VALUE!</v>
      </c>
      <c r="P570" s="55" t="e">
        <f t="shared" si="138"/>
        <v>#VALUE!</v>
      </c>
      <c r="Q570" s="78" t="e">
        <f t="shared" si="139"/>
        <v>#VALUE!</v>
      </c>
      <c r="R570" s="56" t="e">
        <f t="shared" si="140"/>
        <v>#VALUE!</v>
      </c>
      <c r="S570" s="55" t="e">
        <f t="shared" si="141"/>
        <v>#VALUE!</v>
      </c>
      <c r="T570" s="55" t="e">
        <f t="shared" si="142"/>
        <v>#VALUE!</v>
      </c>
      <c r="U570" s="57" t="e">
        <f t="shared" si="143"/>
        <v>#VALUE!</v>
      </c>
    </row>
    <row r="571" spans="1:21" ht="12.75">
      <c r="A571" s="6">
        <v>4319002801</v>
      </c>
      <c r="B571" s="5">
        <v>3490193.85</v>
      </c>
      <c r="C571" s="5">
        <v>5727121.66</v>
      </c>
      <c r="D571" s="5">
        <v>32490124.152</v>
      </c>
      <c r="E571" s="18">
        <v>5725270.934</v>
      </c>
      <c r="F571" s="22">
        <f t="shared" si="128"/>
        <v>6041590.199256947</v>
      </c>
      <c r="G571" s="8">
        <f t="shared" si="129"/>
        <v>6040098.872900347</v>
      </c>
      <c r="H571" s="8">
        <f t="shared" si="130"/>
        <v>353721.7518966163</v>
      </c>
      <c r="I571" s="8">
        <f t="shared" si="131"/>
        <v>103165275.97579943</v>
      </c>
      <c r="J571" s="8">
        <f t="shared" si="132"/>
        <v>103206300.32911432</v>
      </c>
      <c r="K571" s="19">
        <f t="shared" si="133"/>
        <v>353949.781836744</v>
      </c>
      <c r="L571" s="37">
        <f t="shared" si="134"/>
        <v>0.004144586622714996</v>
      </c>
      <c r="M571" s="52">
        <f t="shared" si="135"/>
        <v>0.006958547979593277</v>
      </c>
      <c r="N571" s="56" t="e">
        <f t="shared" si="136"/>
        <v>#VALUE!</v>
      </c>
      <c r="O571" s="55" t="e">
        <f t="shared" si="137"/>
        <v>#VALUE!</v>
      </c>
      <c r="P571" s="55" t="e">
        <f t="shared" si="138"/>
        <v>#VALUE!</v>
      </c>
      <c r="Q571" s="78" t="e">
        <f t="shared" si="139"/>
        <v>#VALUE!</v>
      </c>
      <c r="R571" s="56" t="e">
        <f t="shared" si="140"/>
        <v>#VALUE!</v>
      </c>
      <c r="S571" s="55" t="e">
        <f t="shared" si="141"/>
        <v>#VALUE!</v>
      </c>
      <c r="T571" s="55" t="e">
        <f t="shared" si="142"/>
        <v>#VALUE!</v>
      </c>
      <c r="U571" s="57" t="e">
        <f t="shared" si="143"/>
        <v>#VALUE!</v>
      </c>
    </row>
    <row r="572" spans="1:21" ht="12.75">
      <c r="A572" s="6">
        <v>4319002910</v>
      </c>
      <c r="B572" s="5">
        <v>3492255.93</v>
      </c>
      <c r="C572" s="5">
        <v>5727512.79</v>
      </c>
      <c r="D572" s="5">
        <v>32492185.434</v>
      </c>
      <c r="E572" s="18">
        <v>5725661.869</v>
      </c>
      <c r="F572" s="22">
        <f t="shared" si="128"/>
        <v>12046081.748704705</v>
      </c>
      <c r="G572" s="8">
        <f t="shared" si="129"/>
        <v>12043783.284461515</v>
      </c>
      <c r="H572" s="8">
        <f t="shared" si="130"/>
        <v>971757.4836381701</v>
      </c>
      <c r="I572" s="8">
        <f t="shared" si="131"/>
        <v>149296918.6768072</v>
      </c>
      <c r="J572" s="8">
        <f t="shared" si="132"/>
        <v>149356022.59904897</v>
      </c>
      <c r="K572" s="19">
        <f t="shared" si="133"/>
        <v>972327.7105969442</v>
      </c>
      <c r="L572" s="37">
        <f t="shared" si="134"/>
        <v>-0.012972570955753326</v>
      </c>
      <c r="M572" s="52">
        <f t="shared" si="135"/>
        <v>0.01799314934760332</v>
      </c>
      <c r="N572" s="56" t="e">
        <f t="shared" si="136"/>
        <v>#VALUE!</v>
      </c>
      <c r="O572" s="55" t="e">
        <f t="shared" si="137"/>
        <v>#VALUE!</v>
      </c>
      <c r="P572" s="55" t="e">
        <f t="shared" si="138"/>
        <v>#VALUE!</v>
      </c>
      <c r="Q572" s="78" t="e">
        <f t="shared" si="139"/>
        <v>#VALUE!</v>
      </c>
      <c r="R572" s="56" t="e">
        <f t="shared" si="140"/>
        <v>#VALUE!</v>
      </c>
      <c r="S572" s="55" t="e">
        <f t="shared" si="141"/>
        <v>#VALUE!</v>
      </c>
      <c r="T572" s="55" t="e">
        <f t="shared" si="142"/>
        <v>#VALUE!</v>
      </c>
      <c r="U572" s="57" t="e">
        <f t="shared" si="143"/>
        <v>#VALUE!</v>
      </c>
    </row>
    <row r="573" spans="1:21" ht="12.75">
      <c r="A573" s="6">
        <v>4319003010</v>
      </c>
      <c r="B573" s="5">
        <v>3499808.06</v>
      </c>
      <c r="C573" s="5">
        <v>5727853.86</v>
      </c>
      <c r="D573" s="5">
        <v>32499734.57</v>
      </c>
      <c r="E573" s="18">
        <v>5726002.731</v>
      </c>
      <c r="F573" s="22">
        <f t="shared" si="128"/>
        <v>26231429.23399729</v>
      </c>
      <c r="G573" s="8">
        <f t="shared" si="129"/>
        <v>26226273.586150758</v>
      </c>
      <c r="H573" s="8">
        <f t="shared" si="130"/>
        <v>1760248.5474899928</v>
      </c>
      <c r="I573" s="8">
        <f t="shared" si="131"/>
        <v>390826988.9655892</v>
      </c>
      <c r="J573" s="8">
        <f t="shared" si="132"/>
        <v>390981817.6970544</v>
      </c>
      <c r="K573" s="19">
        <f t="shared" si="133"/>
        <v>1761292.0543333394</v>
      </c>
      <c r="L573" s="37">
        <f t="shared" si="134"/>
        <v>-0.019242815673351288</v>
      </c>
      <c r="M573" s="52">
        <f t="shared" si="135"/>
        <v>-0.01349654607474804</v>
      </c>
      <c r="N573" s="56" t="e">
        <f t="shared" si="136"/>
        <v>#VALUE!</v>
      </c>
      <c r="O573" s="55" t="e">
        <f t="shared" si="137"/>
        <v>#VALUE!</v>
      </c>
      <c r="P573" s="55" t="e">
        <f t="shared" si="138"/>
        <v>#VALUE!</v>
      </c>
      <c r="Q573" s="78" t="e">
        <f t="shared" si="139"/>
        <v>#VALUE!</v>
      </c>
      <c r="R573" s="56" t="e">
        <f t="shared" si="140"/>
        <v>#VALUE!</v>
      </c>
      <c r="S573" s="55" t="e">
        <f t="shared" si="141"/>
        <v>#VALUE!</v>
      </c>
      <c r="T573" s="55" t="e">
        <f t="shared" si="142"/>
        <v>#VALUE!</v>
      </c>
      <c r="U573" s="57" t="e">
        <f t="shared" si="143"/>
        <v>#VALUE!</v>
      </c>
    </row>
    <row r="574" spans="1:21" ht="12.75">
      <c r="A574" s="6">
        <v>4319003110</v>
      </c>
      <c r="B574" s="5">
        <v>3494532.96</v>
      </c>
      <c r="C574" s="5">
        <v>5728234.31</v>
      </c>
      <c r="D574" s="5">
        <v>32494461.574</v>
      </c>
      <c r="E574" s="18">
        <v>5726383.062</v>
      </c>
      <c r="F574" s="22">
        <f t="shared" si="128"/>
        <v>24747088.759365696</v>
      </c>
      <c r="G574" s="8">
        <f t="shared" si="129"/>
        <v>24743741.798742075</v>
      </c>
      <c r="H574" s="8">
        <f t="shared" si="130"/>
        <v>2914306.787359552</v>
      </c>
      <c r="I574" s="8">
        <f t="shared" si="131"/>
        <v>210113628.80127358</v>
      </c>
      <c r="J574" s="8">
        <f t="shared" si="132"/>
        <v>210196648.2757781</v>
      </c>
      <c r="K574" s="19">
        <f t="shared" si="133"/>
        <v>2915852.6388975056</v>
      </c>
      <c r="L574" s="37">
        <f t="shared" si="134"/>
        <v>-0.01907718926668167</v>
      </c>
      <c r="M574" s="52">
        <f t="shared" si="135"/>
        <v>0.0266133276745677</v>
      </c>
      <c r="N574" s="56" t="e">
        <f t="shared" si="136"/>
        <v>#VALUE!</v>
      </c>
      <c r="O574" s="55" t="e">
        <f t="shared" si="137"/>
        <v>#VALUE!</v>
      </c>
      <c r="P574" s="55" t="e">
        <f t="shared" si="138"/>
        <v>#VALUE!</v>
      </c>
      <c r="Q574" s="78" t="e">
        <f t="shared" si="139"/>
        <v>#VALUE!</v>
      </c>
      <c r="R574" s="56" t="e">
        <f t="shared" si="140"/>
        <v>#VALUE!</v>
      </c>
      <c r="S574" s="55" t="e">
        <f t="shared" si="141"/>
        <v>#VALUE!</v>
      </c>
      <c r="T574" s="55" t="e">
        <f t="shared" si="142"/>
        <v>#VALUE!</v>
      </c>
      <c r="U574" s="57" t="e">
        <f t="shared" si="143"/>
        <v>#VALUE!</v>
      </c>
    </row>
    <row r="575" spans="1:21" ht="12.75">
      <c r="A575" s="6">
        <v>4319005101</v>
      </c>
      <c r="B575" s="5">
        <v>3488669.247</v>
      </c>
      <c r="C575" s="5">
        <v>5726130.087</v>
      </c>
      <c r="D575" s="5">
        <v>32488600.148</v>
      </c>
      <c r="E575" s="18">
        <v>5724279.786</v>
      </c>
      <c r="F575" s="22">
        <f t="shared" si="128"/>
        <v>-3423370.3025441025</v>
      </c>
      <c r="G575" s="8">
        <f t="shared" si="129"/>
        <v>-3424374.224943031</v>
      </c>
      <c r="H575" s="8">
        <f t="shared" si="130"/>
        <v>157303.73863828956</v>
      </c>
      <c r="I575" s="8">
        <f t="shared" si="131"/>
        <v>74523982.25209098</v>
      </c>
      <c r="J575" s="8">
        <f t="shared" si="132"/>
        <v>74553677.90817766</v>
      </c>
      <c r="K575" s="19">
        <f t="shared" si="133"/>
        <v>157320.28458893625</v>
      </c>
      <c r="L575" s="37">
        <f t="shared" si="134"/>
        <v>-0.0018489807844161987</v>
      </c>
      <c r="M575" s="52">
        <f t="shared" si="135"/>
        <v>-0.0025484757497906685</v>
      </c>
      <c r="N575" s="56" t="e">
        <f t="shared" si="136"/>
        <v>#VALUE!</v>
      </c>
      <c r="O575" s="55" t="e">
        <f t="shared" si="137"/>
        <v>#VALUE!</v>
      </c>
      <c r="P575" s="55" t="e">
        <f t="shared" si="138"/>
        <v>#VALUE!</v>
      </c>
      <c r="Q575" s="78" t="e">
        <f t="shared" si="139"/>
        <v>#VALUE!</v>
      </c>
      <c r="R575" s="56" t="e">
        <f t="shared" si="140"/>
        <v>#VALUE!</v>
      </c>
      <c r="S575" s="55" t="e">
        <f t="shared" si="141"/>
        <v>#VALUE!</v>
      </c>
      <c r="T575" s="55" t="e">
        <f t="shared" si="142"/>
        <v>#VALUE!</v>
      </c>
      <c r="U575" s="57" t="e">
        <f t="shared" si="143"/>
        <v>#VALUE!</v>
      </c>
    </row>
    <row r="576" spans="1:21" ht="12.75">
      <c r="A576" s="6">
        <v>4319005220</v>
      </c>
      <c r="B576" s="5">
        <v>3491231.15</v>
      </c>
      <c r="C576" s="5">
        <v>5728727.68</v>
      </c>
      <c r="D576" s="5">
        <v>32491161.073</v>
      </c>
      <c r="E576" s="18">
        <v>5726876.286</v>
      </c>
      <c r="F576" s="22">
        <f t="shared" si="128"/>
        <v>24632960.822655257</v>
      </c>
      <c r="G576" s="8">
        <f t="shared" si="129"/>
        <v>24630912.358315896</v>
      </c>
      <c r="H576" s="8">
        <f t="shared" si="130"/>
        <v>4841896.951737382</v>
      </c>
      <c r="I576" s="8">
        <f t="shared" si="131"/>
        <v>125308800.49624793</v>
      </c>
      <c r="J576" s="8">
        <f t="shared" si="132"/>
        <v>125358257.09898804</v>
      </c>
      <c r="K576" s="19">
        <f t="shared" si="133"/>
        <v>4844210.783088898</v>
      </c>
      <c r="L576" s="37">
        <f t="shared" si="134"/>
        <v>-0.007522687315940857</v>
      </c>
      <c r="M576" s="52">
        <f t="shared" si="135"/>
        <v>0.02167638950049877</v>
      </c>
      <c r="N576" s="56" t="e">
        <f t="shared" si="136"/>
        <v>#VALUE!</v>
      </c>
      <c r="O576" s="55" t="e">
        <f t="shared" si="137"/>
        <v>#VALUE!</v>
      </c>
      <c r="P576" s="55" t="e">
        <f t="shared" si="138"/>
        <v>#VALUE!</v>
      </c>
      <c r="Q576" s="78" t="e">
        <f t="shared" si="139"/>
        <v>#VALUE!</v>
      </c>
      <c r="R576" s="56" t="e">
        <f t="shared" si="140"/>
        <v>#VALUE!</v>
      </c>
      <c r="S576" s="55" t="e">
        <f t="shared" si="141"/>
        <v>#VALUE!</v>
      </c>
      <c r="T576" s="55" t="e">
        <f t="shared" si="142"/>
        <v>#VALUE!</v>
      </c>
      <c r="U576" s="57" t="e">
        <f t="shared" si="143"/>
        <v>#VALUE!</v>
      </c>
    </row>
    <row r="577" spans="1:21" ht="12.75">
      <c r="A577" s="6">
        <v>4319005304</v>
      </c>
      <c r="B577" s="5">
        <v>3489786.6</v>
      </c>
      <c r="C577" s="5">
        <v>5729012.9</v>
      </c>
      <c r="D577" s="5">
        <v>32489717.11</v>
      </c>
      <c r="E577" s="18">
        <v>5727161.415</v>
      </c>
      <c r="F577" s="22">
        <f t="shared" si="128"/>
        <v>24235176.648344196</v>
      </c>
      <c r="G577" s="8">
        <f t="shared" si="129"/>
        <v>24233559.89310719</v>
      </c>
      <c r="H577" s="8">
        <f t="shared" si="130"/>
        <v>6178235.1009425055</v>
      </c>
      <c r="I577" s="8">
        <f t="shared" si="131"/>
        <v>95060255.11040962</v>
      </c>
      <c r="J577" s="8">
        <f t="shared" si="132"/>
        <v>95097606.52925022</v>
      </c>
      <c r="K577" s="19">
        <f t="shared" si="133"/>
        <v>6181075.0216967</v>
      </c>
      <c r="L577" s="37">
        <f t="shared" si="134"/>
        <v>-0.015823587775230408</v>
      </c>
      <c r="M577" s="52">
        <f t="shared" si="135"/>
        <v>0.01903934497386217</v>
      </c>
      <c r="N577" s="56" t="e">
        <f t="shared" si="136"/>
        <v>#VALUE!</v>
      </c>
      <c r="O577" s="55" t="e">
        <f t="shared" si="137"/>
        <v>#VALUE!</v>
      </c>
      <c r="P577" s="55" t="e">
        <f t="shared" si="138"/>
        <v>#VALUE!</v>
      </c>
      <c r="Q577" s="78" t="e">
        <f t="shared" si="139"/>
        <v>#VALUE!</v>
      </c>
      <c r="R577" s="56" t="e">
        <f t="shared" si="140"/>
        <v>#VALUE!</v>
      </c>
      <c r="S577" s="55" t="e">
        <f t="shared" si="141"/>
        <v>#VALUE!</v>
      </c>
      <c r="T577" s="55" t="e">
        <f t="shared" si="142"/>
        <v>#VALUE!</v>
      </c>
      <c r="U577" s="57" t="e">
        <f t="shared" si="143"/>
        <v>#VALUE!</v>
      </c>
    </row>
    <row r="578" spans="1:21" ht="12.75">
      <c r="A578" s="6">
        <v>4319005410</v>
      </c>
      <c r="B578" s="5">
        <v>3496822.03</v>
      </c>
      <c r="C578" s="5">
        <v>5726517.69</v>
      </c>
      <c r="D578" s="5">
        <v>32496749.725</v>
      </c>
      <c r="E578" s="18">
        <v>5724667.103</v>
      </c>
      <c r="F578" s="22">
        <f aca="true" t="shared" si="144" ref="F578:F641">($C578-$C$927)*($D578-$D$927)</f>
        <v>-151582.57972680347</v>
      </c>
      <c r="G578" s="8">
        <f aca="true" t="shared" si="145" ref="G578:G641">($B578-$B$927)*($E578-$E$927)</f>
        <v>-155743.46434922834</v>
      </c>
      <c r="H578" s="8">
        <f aca="true" t="shared" si="146" ref="H578:H641">($C578-$C$927)*($E578-$E$927)</f>
        <v>83.80558919313506</v>
      </c>
      <c r="I578" s="8">
        <f aca="true" t="shared" si="147" ref="I578:I641">($B578-$B$927)*($D578-$D$927)</f>
        <v>281699542.1061884</v>
      </c>
      <c r="J578" s="8">
        <f aca="true" t="shared" si="148" ref="J578:J641">($B578-$B$927)^2</f>
        <v>281811096.7351677</v>
      </c>
      <c r="K578" s="19">
        <f aca="true" t="shared" si="149" ref="K578:K641">($C578-$C$927)^2</f>
        <v>81.59891719522841</v>
      </c>
      <c r="L578" s="37">
        <f t="shared" si="134"/>
        <v>-0.03447679430246353</v>
      </c>
      <c r="M578" s="52">
        <f t="shared" si="135"/>
        <v>0.017192537896335125</v>
      </c>
      <c r="N578" s="56" t="e">
        <f t="shared" si="136"/>
        <v>#VALUE!</v>
      </c>
      <c r="O578" s="55" t="e">
        <f t="shared" si="137"/>
        <v>#VALUE!</v>
      </c>
      <c r="P578" s="55" t="e">
        <f t="shared" si="138"/>
        <v>#VALUE!</v>
      </c>
      <c r="Q578" s="78" t="e">
        <f t="shared" si="139"/>
        <v>#VALUE!</v>
      </c>
      <c r="R578" s="56" t="e">
        <f t="shared" si="140"/>
        <v>#VALUE!</v>
      </c>
      <c r="S578" s="55" t="e">
        <f t="shared" si="141"/>
        <v>#VALUE!</v>
      </c>
      <c r="T578" s="55" t="e">
        <f t="shared" si="142"/>
        <v>#VALUE!</v>
      </c>
      <c r="U578" s="57" t="e">
        <f t="shared" si="143"/>
        <v>#VALUE!</v>
      </c>
    </row>
    <row r="579" spans="1:21" ht="12.75">
      <c r="A579" s="6">
        <v>4319005510</v>
      </c>
      <c r="B579" s="5">
        <v>3495651.33</v>
      </c>
      <c r="C579" s="5">
        <v>5727752.93</v>
      </c>
      <c r="D579" s="5">
        <v>32495579.5</v>
      </c>
      <c r="E579" s="18">
        <v>5725901.865</v>
      </c>
      <c r="F579" s="22">
        <f t="shared" si="144"/>
        <v>19141529.348977026</v>
      </c>
      <c r="G579" s="8">
        <f t="shared" si="145"/>
        <v>19137815.724571813</v>
      </c>
      <c r="H579" s="8">
        <f t="shared" si="146"/>
        <v>1502697.4172542207</v>
      </c>
      <c r="I579" s="8">
        <f t="shared" si="147"/>
        <v>243779657.27562806</v>
      </c>
      <c r="J579" s="8">
        <f t="shared" si="148"/>
        <v>243876014.50830385</v>
      </c>
      <c r="K579" s="19">
        <f t="shared" si="149"/>
        <v>1503583.0871855435</v>
      </c>
      <c r="L579" s="37">
        <f aca="true" t="shared" si="150" ref="L579:L642">$D$927+$B$929*($C579-$C$927)+$B$930*($B579-$B$927)-$D579</f>
        <v>-0.026686377823352814</v>
      </c>
      <c r="M579" s="52">
        <f aca="true" t="shared" si="151" ref="M579:M642">$E$927+$B$930*($C579-$C$927)-$B$929*($B579-$B$927)-$E579</f>
        <v>0.0197838032618165</v>
      </c>
      <c r="N579" s="56" t="e">
        <f aca="true" t="shared" si="152" ref="N579:N642">SQRT(($E$929-$D579)^2+($E$930-$E579)^2)</f>
        <v>#VALUE!</v>
      </c>
      <c r="O579" s="55" t="e">
        <f aca="true" t="shared" si="153" ref="O579:O642">(1/(N579^2))*1000000000</f>
        <v>#VALUE!</v>
      </c>
      <c r="P579" s="55" t="e">
        <f aca="true" t="shared" si="154" ref="P579:P642">L579*O579</f>
        <v>#VALUE!</v>
      </c>
      <c r="Q579" s="78" t="e">
        <f aca="true" t="shared" si="155" ref="Q579:Q642">M579*O579</f>
        <v>#VALUE!</v>
      </c>
      <c r="R579" s="56" t="e">
        <f aca="true" t="shared" si="156" ref="R579:R642">SQRT(($E$932-$B579)^2+($E$933-$C579)^2)</f>
        <v>#VALUE!</v>
      </c>
      <c r="S579" s="55" t="e">
        <f aca="true" t="shared" si="157" ref="S579:S642">(1/(R579^2))*1000000000</f>
        <v>#VALUE!</v>
      </c>
      <c r="T579" s="55" t="e">
        <f aca="true" t="shared" si="158" ref="T579:T642">S579*L579</f>
        <v>#VALUE!</v>
      </c>
      <c r="U579" s="57" t="e">
        <f aca="true" t="shared" si="159" ref="U579:U642">S579*M579</f>
        <v>#VALUE!</v>
      </c>
    </row>
    <row r="580" spans="1:21" ht="12.75">
      <c r="A580" s="6">
        <v>4319005610</v>
      </c>
      <c r="B580" s="5">
        <v>3493510.86</v>
      </c>
      <c r="C580" s="5">
        <v>5727795.1</v>
      </c>
      <c r="D580" s="5">
        <v>32493439.865</v>
      </c>
      <c r="E580" s="18">
        <v>5725944.044</v>
      </c>
      <c r="F580" s="22">
        <f t="shared" si="144"/>
        <v>17085954.8595236</v>
      </c>
      <c r="G580" s="8">
        <f t="shared" si="145"/>
        <v>17083109.650601752</v>
      </c>
      <c r="H580" s="8">
        <f t="shared" si="146"/>
        <v>1607874.9633234818</v>
      </c>
      <c r="I580" s="8">
        <f t="shared" si="147"/>
        <v>181532300.09076962</v>
      </c>
      <c r="J580" s="8">
        <f t="shared" si="148"/>
        <v>181604197.66902488</v>
      </c>
      <c r="K580" s="19">
        <f t="shared" si="149"/>
        <v>1608779.6765938124</v>
      </c>
      <c r="L580" s="37">
        <f t="shared" si="150"/>
        <v>-0.00942390039563179</v>
      </c>
      <c r="M580" s="52">
        <f t="shared" si="151"/>
        <v>0.023418379947543144</v>
      </c>
      <c r="N580" s="56" t="e">
        <f t="shared" si="152"/>
        <v>#VALUE!</v>
      </c>
      <c r="O580" s="55" t="e">
        <f t="shared" si="153"/>
        <v>#VALUE!</v>
      </c>
      <c r="P580" s="55" t="e">
        <f t="shared" si="154"/>
        <v>#VALUE!</v>
      </c>
      <c r="Q580" s="78" t="e">
        <f t="shared" si="155"/>
        <v>#VALUE!</v>
      </c>
      <c r="R580" s="56" t="e">
        <f t="shared" si="156"/>
        <v>#VALUE!</v>
      </c>
      <c r="S580" s="55" t="e">
        <f t="shared" si="157"/>
        <v>#VALUE!</v>
      </c>
      <c r="T580" s="55" t="e">
        <f t="shared" si="158"/>
        <v>#VALUE!</v>
      </c>
      <c r="U580" s="57" t="e">
        <f t="shared" si="159"/>
        <v>#VALUE!</v>
      </c>
    </row>
    <row r="581" spans="1:21" ht="12.75">
      <c r="A581" s="6">
        <v>4319005700</v>
      </c>
      <c r="B581" s="5">
        <v>3490595.338</v>
      </c>
      <c r="C581" s="5">
        <v>5721443.414</v>
      </c>
      <c r="D581" s="5">
        <v>32490525.417</v>
      </c>
      <c r="E581" s="18">
        <v>5719594.947</v>
      </c>
      <c r="F581" s="22">
        <f t="shared" si="144"/>
        <v>-53660819.919595644</v>
      </c>
      <c r="G581" s="8">
        <f t="shared" si="145"/>
        <v>-53662672.388230294</v>
      </c>
      <c r="H581" s="8">
        <f t="shared" si="146"/>
        <v>25830497.70096173</v>
      </c>
      <c r="I581" s="8">
        <f t="shared" si="147"/>
        <v>111479965.76627594</v>
      </c>
      <c r="J581" s="8">
        <f t="shared" si="148"/>
        <v>111524966.4114767</v>
      </c>
      <c r="K581" s="19">
        <f t="shared" si="149"/>
        <v>25840032.543773115</v>
      </c>
      <c r="L581" s="37">
        <f t="shared" si="150"/>
        <v>-0.010634690523147583</v>
      </c>
      <c r="M581" s="52">
        <f t="shared" si="151"/>
        <v>0.0017888778820633888</v>
      </c>
      <c r="N581" s="56" t="e">
        <f t="shared" si="152"/>
        <v>#VALUE!</v>
      </c>
      <c r="O581" s="55" t="e">
        <f t="shared" si="153"/>
        <v>#VALUE!</v>
      </c>
      <c r="P581" s="55" t="e">
        <f t="shared" si="154"/>
        <v>#VALUE!</v>
      </c>
      <c r="Q581" s="78" t="e">
        <f t="shared" si="155"/>
        <v>#VALUE!</v>
      </c>
      <c r="R581" s="56" t="e">
        <f t="shared" si="156"/>
        <v>#VALUE!</v>
      </c>
      <c r="S581" s="55" t="e">
        <f t="shared" si="157"/>
        <v>#VALUE!</v>
      </c>
      <c r="T581" s="55" t="e">
        <f t="shared" si="158"/>
        <v>#VALUE!</v>
      </c>
      <c r="U581" s="57" t="e">
        <f t="shared" si="159"/>
        <v>#VALUE!</v>
      </c>
    </row>
    <row r="582" spans="1:21" ht="12.75">
      <c r="A582" s="6">
        <v>4319005800</v>
      </c>
      <c r="B582" s="5">
        <v>3489443.129</v>
      </c>
      <c r="C582" s="5">
        <v>5721906.393</v>
      </c>
      <c r="D582" s="5">
        <v>32489373.669</v>
      </c>
      <c r="E582" s="18">
        <v>5720057.76</v>
      </c>
      <c r="F582" s="22">
        <f t="shared" si="144"/>
        <v>-43452029.287538245</v>
      </c>
      <c r="G582" s="8">
        <f t="shared" si="145"/>
        <v>-43453501.93346001</v>
      </c>
      <c r="H582" s="8">
        <f t="shared" si="146"/>
        <v>21339551.815956317</v>
      </c>
      <c r="I582" s="8">
        <f t="shared" si="147"/>
        <v>88480904.14190306</v>
      </c>
      <c r="J582" s="8">
        <f t="shared" si="148"/>
        <v>88516657.74564141</v>
      </c>
      <c r="K582" s="19">
        <f t="shared" si="149"/>
        <v>21347451.2669803</v>
      </c>
      <c r="L582" s="37">
        <f t="shared" si="150"/>
        <v>-0.006813984364271164</v>
      </c>
      <c r="M582" s="52">
        <f t="shared" si="151"/>
        <v>-0.0005949204787611961</v>
      </c>
      <c r="N582" s="56" t="e">
        <f t="shared" si="152"/>
        <v>#VALUE!</v>
      </c>
      <c r="O582" s="55" t="e">
        <f t="shared" si="153"/>
        <v>#VALUE!</v>
      </c>
      <c r="P582" s="55" t="e">
        <f t="shared" si="154"/>
        <v>#VALUE!</v>
      </c>
      <c r="Q582" s="78" t="e">
        <f t="shared" si="155"/>
        <v>#VALUE!</v>
      </c>
      <c r="R582" s="56" t="e">
        <f t="shared" si="156"/>
        <v>#VALUE!</v>
      </c>
      <c r="S582" s="55" t="e">
        <f t="shared" si="157"/>
        <v>#VALUE!</v>
      </c>
      <c r="T582" s="55" t="e">
        <f t="shared" si="158"/>
        <v>#VALUE!</v>
      </c>
      <c r="U582" s="57" t="e">
        <f t="shared" si="159"/>
        <v>#VALUE!</v>
      </c>
    </row>
    <row r="583" spans="1:21" ht="12.75">
      <c r="A583" s="6">
        <v>4319005900</v>
      </c>
      <c r="B583" s="5">
        <v>3489763.249</v>
      </c>
      <c r="C583" s="5">
        <v>5723169.872</v>
      </c>
      <c r="D583" s="5">
        <v>32489693.672</v>
      </c>
      <c r="E583" s="18">
        <v>5721320.722</v>
      </c>
      <c r="F583" s="22">
        <f t="shared" si="144"/>
        <v>-32643806.89867896</v>
      </c>
      <c r="G583" s="8">
        <f t="shared" si="145"/>
        <v>-32645353.107769847</v>
      </c>
      <c r="H583" s="8">
        <f t="shared" si="146"/>
        <v>11264446.289735267</v>
      </c>
      <c r="I583" s="8">
        <f t="shared" si="147"/>
        <v>94604614.87222137</v>
      </c>
      <c r="J583" s="8">
        <f t="shared" si="148"/>
        <v>94642723.22697</v>
      </c>
      <c r="K583" s="19">
        <f t="shared" si="149"/>
        <v>11268450.058821265</v>
      </c>
      <c r="L583" s="37">
        <f t="shared" si="150"/>
        <v>0.00017419084906578064</v>
      </c>
      <c r="M583" s="52">
        <f t="shared" si="151"/>
        <v>0.009273693896830082</v>
      </c>
      <c r="N583" s="56" t="e">
        <f t="shared" si="152"/>
        <v>#VALUE!</v>
      </c>
      <c r="O583" s="55" t="e">
        <f t="shared" si="153"/>
        <v>#VALUE!</v>
      </c>
      <c r="P583" s="55" t="e">
        <f t="shared" si="154"/>
        <v>#VALUE!</v>
      </c>
      <c r="Q583" s="78" t="e">
        <f t="shared" si="155"/>
        <v>#VALUE!</v>
      </c>
      <c r="R583" s="56" t="e">
        <f t="shared" si="156"/>
        <v>#VALUE!</v>
      </c>
      <c r="S583" s="55" t="e">
        <f t="shared" si="157"/>
        <v>#VALUE!</v>
      </c>
      <c r="T583" s="55" t="e">
        <f t="shared" si="158"/>
        <v>#VALUE!</v>
      </c>
      <c r="U583" s="57" t="e">
        <f t="shared" si="159"/>
        <v>#VALUE!</v>
      </c>
    </row>
    <row r="584" spans="1:21" ht="12.75">
      <c r="A584" s="6">
        <v>4319006000</v>
      </c>
      <c r="B584" s="5">
        <v>3489608.839</v>
      </c>
      <c r="C584" s="5">
        <v>5723433.254</v>
      </c>
      <c r="D584" s="5">
        <v>32489539.326</v>
      </c>
      <c r="E584" s="18">
        <v>5721584.003</v>
      </c>
      <c r="F584" s="22">
        <f t="shared" si="144"/>
        <v>-29605075.62274302</v>
      </c>
      <c r="G584" s="8">
        <f t="shared" si="145"/>
        <v>-29606543.273014277</v>
      </c>
      <c r="H584" s="8">
        <f t="shared" si="146"/>
        <v>9566174.57611122</v>
      </c>
      <c r="I584" s="8">
        <f t="shared" si="147"/>
        <v>91625335.24261817</v>
      </c>
      <c r="J584" s="8">
        <f t="shared" si="148"/>
        <v>91662226.00281416</v>
      </c>
      <c r="K584" s="19">
        <f t="shared" si="149"/>
        <v>9569551.764965437</v>
      </c>
      <c r="L584" s="37">
        <f t="shared" si="150"/>
        <v>0.001232534646987915</v>
      </c>
      <c r="M584" s="52">
        <f t="shared" si="151"/>
        <v>0.007597094401717186</v>
      </c>
      <c r="N584" s="56" t="e">
        <f t="shared" si="152"/>
        <v>#VALUE!</v>
      </c>
      <c r="O584" s="55" t="e">
        <f t="shared" si="153"/>
        <v>#VALUE!</v>
      </c>
      <c r="P584" s="55" t="e">
        <f t="shared" si="154"/>
        <v>#VALUE!</v>
      </c>
      <c r="Q584" s="78" t="e">
        <f t="shared" si="155"/>
        <v>#VALUE!</v>
      </c>
      <c r="R584" s="56" t="e">
        <f t="shared" si="156"/>
        <v>#VALUE!</v>
      </c>
      <c r="S584" s="55" t="e">
        <f t="shared" si="157"/>
        <v>#VALUE!</v>
      </c>
      <c r="T584" s="55" t="e">
        <f t="shared" si="158"/>
        <v>#VALUE!</v>
      </c>
      <c r="U584" s="57" t="e">
        <f t="shared" si="159"/>
        <v>#VALUE!</v>
      </c>
    </row>
    <row r="585" spans="1:21" ht="12.75">
      <c r="A585" s="6">
        <v>4319006110</v>
      </c>
      <c r="B585" s="5">
        <v>3493085.538</v>
      </c>
      <c r="C585" s="5">
        <v>5723771.019</v>
      </c>
      <c r="D585" s="5">
        <v>32493014.665</v>
      </c>
      <c r="E585" s="18">
        <v>5721921.578</v>
      </c>
      <c r="F585" s="22">
        <f t="shared" si="144"/>
        <v>-35949608.081661426</v>
      </c>
      <c r="G585" s="8">
        <f t="shared" si="145"/>
        <v>-35952206.0844454</v>
      </c>
      <c r="H585" s="8">
        <f t="shared" si="146"/>
        <v>7591420.841768113</v>
      </c>
      <c r="I585" s="8">
        <f t="shared" si="147"/>
        <v>170253730.5395794</v>
      </c>
      <c r="J585" s="8">
        <f t="shared" si="148"/>
        <v>170321766.74661735</v>
      </c>
      <c r="K585" s="19">
        <f t="shared" si="149"/>
        <v>7593905.703473194</v>
      </c>
      <c r="L585" s="37">
        <f t="shared" si="150"/>
        <v>-0.01748821884393692</v>
      </c>
      <c r="M585" s="52">
        <f t="shared" si="151"/>
        <v>0.015426027588546276</v>
      </c>
      <c r="N585" s="56" t="e">
        <f t="shared" si="152"/>
        <v>#VALUE!</v>
      </c>
      <c r="O585" s="55" t="e">
        <f t="shared" si="153"/>
        <v>#VALUE!</v>
      </c>
      <c r="P585" s="55" t="e">
        <f t="shared" si="154"/>
        <v>#VALUE!</v>
      </c>
      <c r="Q585" s="78" t="e">
        <f t="shared" si="155"/>
        <v>#VALUE!</v>
      </c>
      <c r="R585" s="56" t="e">
        <f t="shared" si="156"/>
        <v>#VALUE!</v>
      </c>
      <c r="S585" s="55" t="e">
        <f t="shared" si="157"/>
        <v>#VALUE!</v>
      </c>
      <c r="T585" s="55" t="e">
        <f t="shared" si="158"/>
        <v>#VALUE!</v>
      </c>
      <c r="U585" s="57" t="e">
        <f t="shared" si="159"/>
        <v>#VALUE!</v>
      </c>
    </row>
    <row r="586" spans="1:21" ht="12.75">
      <c r="A586" s="6">
        <v>4319006210</v>
      </c>
      <c r="B586" s="5">
        <v>3491126.903</v>
      </c>
      <c r="C586" s="5">
        <v>5724023.382</v>
      </c>
      <c r="D586" s="5">
        <v>32491056.804</v>
      </c>
      <c r="E586" s="18">
        <v>5722173.875</v>
      </c>
      <c r="F586" s="22">
        <f t="shared" si="144"/>
        <v>-27756206.13744801</v>
      </c>
      <c r="G586" s="8">
        <f t="shared" si="145"/>
        <v>-27758049.144126777</v>
      </c>
      <c r="H586" s="8">
        <f t="shared" si="146"/>
        <v>6264625.141677083</v>
      </c>
      <c r="I586" s="8">
        <f t="shared" si="147"/>
        <v>122985512.55559054</v>
      </c>
      <c r="J586" s="8">
        <f t="shared" si="148"/>
        <v>123034752.70393549</v>
      </c>
      <c r="K586" s="19">
        <f t="shared" si="149"/>
        <v>6266717.223188211</v>
      </c>
      <c r="L586" s="37">
        <f t="shared" si="150"/>
        <v>-0.00868862122297287</v>
      </c>
      <c r="M586" s="52">
        <f t="shared" si="151"/>
        <v>0.0079270601272583</v>
      </c>
      <c r="N586" s="56" t="e">
        <f t="shared" si="152"/>
        <v>#VALUE!</v>
      </c>
      <c r="O586" s="55" t="e">
        <f t="shared" si="153"/>
        <v>#VALUE!</v>
      </c>
      <c r="P586" s="55" t="e">
        <f t="shared" si="154"/>
        <v>#VALUE!</v>
      </c>
      <c r="Q586" s="78" t="e">
        <f t="shared" si="155"/>
        <v>#VALUE!</v>
      </c>
      <c r="R586" s="56" t="e">
        <f t="shared" si="156"/>
        <v>#VALUE!</v>
      </c>
      <c r="S586" s="55" t="e">
        <f t="shared" si="157"/>
        <v>#VALUE!</v>
      </c>
      <c r="T586" s="55" t="e">
        <f t="shared" si="158"/>
        <v>#VALUE!</v>
      </c>
      <c r="U586" s="57" t="e">
        <f t="shared" si="159"/>
        <v>#VALUE!</v>
      </c>
    </row>
    <row r="587" spans="1:21" ht="12.75">
      <c r="A587" s="6">
        <v>4319006304</v>
      </c>
      <c r="B587" s="5">
        <v>3495702.544</v>
      </c>
      <c r="C587" s="5">
        <v>5724211.69</v>
      </c>
      <c r="D587" s="5">
        <v>32495630.641</v>
      </c>
      <c r="E587" s="18">
        <v>5722362.036</v>
      </c>
      <c r="F587" s="22">
        <f t="shared" si="144"/>
        <v>-36256894.87306539</v>
      </c>
      <c r="G587" s="8">
        <f t="shared" si="145"/>
        <v>-36260557.48481259</v>
      </c>
      <c r="H587" s="8">
        <f t="shared" si="146"/>
        <v>5357784.372510656</v>
      </c>
      <c r="I587" s="8">
        <f t="shared" si="147"/>
        <v>245380390.35518867</v>
      </c>
      <c r="J587" s="8">
        <f t="shared" si="148"/>
        <v>245478207.33421895</v>
      </c>
      <c r="K587" s="19">
        <f t="shared" si="149"/>
        <v>5359378.772191042</v>
      </c>
      <c r="L587" s="37">
        <f t="shared" si="150"/>
        <v>-0.022727053612470627</v>
      </c>
      <c r="M587" s="52">
        <f t="shared" si="151"/>
        <v>0.017122838646173477</v>
      </c>
      <c r="N587" s="56" t="e">
        <f t="shared" si="152"/>
        <v>#VALUE!</v>
      </c>
      <c r="O587" s="55" t="e">
        <f t="shared" si="153"/>
        <v>#VALUE!</v>
      </c>
      <c r="P587" s="55" t="e">
        <f t="shared" si="154"/>
        <v>#VALUE!</v>
      </c>
      <c r="Q587" s="78" t="e">
        <f t="shared" si="155"/>
        <v>#VALUE!</v>
      </c>
      <c r="R587" s="56" t="e">
        <f t="shared" si="156"/>
        <v>#VALUE!</v>
      </c>
      <c r="S587" s="55" t="e">
        <f t="shared" si="157"/>
        <v>#VALUE!</v>
      </c>
      <c r="T587" s="55" t="e">
        <f t="shared" si="158"/>
        <v>#VALUE!</v>
      </c>
      <c r="U587" s="57" t="e">
        <f t="shared" si="159"/>
        <v>#VALUE!</v>
      </c>
    </row>
    <row r="588" spans="1:21" ht="12.75">
      <c r="A588" s="6">
        <v>4319006400</v>
      </c>
      <c r="B588" s="5">
        <v>3491879.511</v>
      </c>
      <c r="C588" s="5">
        <v>5724342.477</v>
      </c>
      <c r="D588" s="5">
        <v>32491809.115</v>
      </c>
      <c r="E588" s="18">
        <v>5722492.829</v>
      </c>
      <c r="F588" s="22">
        <f t="shared" si="144"/>
        <v>-25861420.45770335</v>
      </c>
      <c r="G588" s="8">
        <f t="shared" si="145"/>
        <v>-25863536.79453827</v>
      </c>
      <c r="H588" s="8">
        <f t="shared" si="146"/>
        <v>4769414.084093304</v>
      </c>
      <c r="I588" s="8">
        <f t="shared" si="147"/>
        <v>140241083.65797123</v>
      </c>
      <c r="J588" s="8">
        <f t="shared" si="148"/>
        <v>140297182.66869962</v>
      </c>
      <c r="K588" s="19">
        <f t="shared" si="149"/>
        <v>4770931.514193004</v>
      </c>
      <c r="L588" s="37">
        <f t="shared" si="150"/>
        <v>-0.00676288828253746</v>
      </c>
      <c r="M588" s="52">
        <f t="shared" si="151"/>
        <v>0.011618497781455517</v>
      </c>
      <c r="N588" s="56" t="e">
        <f t="shared" si="152"/>
        <v>#VALUE!</v>
      </c>
      <c r="O588" s="55" t="e">
        <f t="shared" si="153"/>
        <v>#VALUE!</v>
      </c>
      <c r="P588" s="55" t="e">
        <f t="shared" si="154"/>
        <v>#VALUE!</v>
      </c>
      <c r="Q588" s="78" t="e">
        <f t="shared" si="155"/>
        <v>#VALUE!</v>
      </c>
      <c r="R588" s="56" t="e">
        <f t="shared" si="156"/>
        <v>#VALUE!</v>
      </c>
      <c r="S588" s="55" t="e">
        <f t="shared" si="157"/>
        <v>#VALUE!</v>
      </c>
      <c r="T588" s="55" t="e">
        <f t="shared" si="158"/>
        <v>#VALUE!</v>
      </c>
      <c r="U588" s="57" t="e">
        <f t="shared" si="159"/>
        <v>#VALUE!</v>
      </c>
    </row>
    <row r="589" spans="1:21" ht="12.75">
      <c r="A589" s="6">
        <v>4319006501</v>
      </c>
      <c r="B589" s="5">
        <v>3492699.466</v>
      </c>
      <c r="C589" s="5">
        <v>5725127.317</v>
      </c>
      <c r="D589" s="5">
        <v>32492628.747</v>
      </c>
      <c r="E589" s="18">
        <v>5723277.343</v>
      </c>
      <c r="F589" s="22">
        <f t="shared" si="144"/>
        <v>-17715932.621529415</v>
      </c>
      <c r="G589" s="8">
        <f t="shared" si="145"/>
        <v>-17718342.846981123</v>
      </c>
      <c r="H589" s="8">
        <f t="shared" si="146"/>
        <v>1957821.7628820478</v>
      </c>
      <c r="I589" s="8">
        <f t="shared" si="147"/>
        <v>160329695.9883608</v>
      </c>
      <c r="J589" s="8">
        <f t="shared" si="148"/>
        <v>160393769.1633044</v>
      </c>
      <c r="K589" s="19">
        <f t="shared" si="149"/>
        <v>1958337.7459005632</v>
      </c>
      <c r="L589" s="37">
        <f t="shared" si="150"/>
        <v>0.0007659345865249634</v>
      </c>
      <c r="M589" s="52">
        <f t="shared" si="151"/>
        <v>0.01406671479344368</v>
      </c>
      <c r="N589" s="56" t="e">
        <f t="shared" si="152"/>
        <v>#VALUE!</v>
      </c>
      <c r="O589" s="55" t="e">
        <f t="shared" si="153"/>
        <v>#VALUE!</v>
      </c>
      <c r="P589" s="55" t="e">
        <f t="shared" si="154"/>
        <v>#VALUE!</v>
      </c>
      <c r="Q589" s="78" t="e">
        <f t="shared" si="155"/>
        <v>#VALUE!</v>
      </c>
      <c r="R589" s="56" t="e">
        <f t="shared" si="156"/>
        <v>#VALUE!</v>
      </c>
      <c r="S589" s="55" t="e">
        <f t="shared" si="157"/>
        <v>#VALUE!</v>
      </c>
      <c r="T589" s="55" t="e">
        <f t="shared" si="158"/>
        <v>#VALUE!</v>
      </c>
      <c r="U589" s="57" t="e">
        <f t="shared" si="159"/>
        <v>#VALUE!</v>
      </c>
    </row>
    <row r="590" spans="1:21" ht="12.75">
      <c r="A590" s="6">
        <v>4319006600</v>
      </c>
      <c r="B590" s="5">
        <v>3493255.966</v>
      </c>
      <c r="C590" s="5">
        <v>5725716.023</v>
      </c>
      <c r="D590" s="5">
        <v>32493185.038</v>
      </c>
      <c r="E590" s="18">
        <v>5723865.806</v>
      </c>
      <c r="F590" s="22">
        <f t="shared" si="144"/>
        <v>-10714131.277472543</v>
      </c>
      <c r="G590" s="8">
        <f t="shared" si="145"/>
        <v>-10716740.106529653</v>
      </c>
      <c r="H590" s="8">
        <f t="shared" si="146"/>
        <v>657132.9158411283</v>
      </c>
      <c r="I590" s="8">
        <f t="shared" si="147"/>
        <v>174729583.01129046</v>
      </c>
      <c r="J590" s="8">
        <f t="shared" si="148"/>
        <v>174799234.85900995</v>
      </c>
      <c r="K590" s="19">
        <f t="shared" si="149"/>
        <v>657234.8335721492</v>
      </c>
      <c r="L590" s="37">
        <f t="shared" si="150"/>
        <v>-0.0035729482769966125</v>
      </c>
      <c r="M590" s="52">
        <f t="shared" si="151"/>
        <v>0.015176068991422653</v>
      </c>
      <c r="N590" s="56" t="e">
        <f t="shared" si="152"/>
        <v>#VALUE!</v>
      </c>
      <c r="O590" s="55" t="e">
        <f t="shared" si="153"/>
        <v>#VALUE!</v>
      </c>
      <c r="P590" s="55" t="e">
        <f t="shared" si="154"/>
        <v>#VALUE!</v>
      </c>
      <c r="Q590" s="78" t="e">
        <f t="shared" si="155"/>
        <v>#VALUE!</v>
      </c>
      <c r="R590" s="56" t="e">
        <f t="shared" si="156"/>
        <v>#VALUE!</v>
      </c>
      <c r="S590" s="55" t="e">
        <f t="shared" si="157"/>
        <v>#VALUE!</v>
      </c>
      <c r="T590" s="55" t="e">
        <f t="shared" si="158"/>
        <v>#VALUE!</v>
      </c>
      <c r="U590" s="57" t="e">
        <f t="shared" si="159"/>
        <v>#VALUE!</v>
      </c>
    </row>
    <row r="591" spans="1:21" ht="12.75">
      <c r="A591" s="6">
        <v>4319006700</v>
      </c>
      <c r="B591" s="5">
        <v>3490316.09</v>
      </c>
      <c r="C591" s="5">
        <v>5725903.616</v>
      </c>
      <c r="D591" s="5">
        <v>32490246.328</v>
      </c>
      <c r="E591" s="18">
        <v>5724053.373</v>
      </c>
      <c r="F591" s="22">
        <f t="shared" si="144"/>
        <v>-6403789.936580572</v>
      </c>
      <c r="G591" s="8">
        <f t="shared" si="145"/>
        <v>-6405320.845833505</v>
      </c>
      <c r="H591" s="8">
        <f t="shared" si="146"/>
        <v>388200.46395838406</v>
      </c>
      <c r="I591" s="8">
        <f t="shared" si="147"/>
        <v>105662751.54559219</v>
      </c>
      <c r="J591" s="8">
        <f t="shared" si="148"/>
        <v>105704927.53194049</v>
      </c>
      <c r="K591" s="19">
        <f t="shared" si="149"/>
        <v>388262.5975194</v>
      </c>
      <c r="L591" s="37">
        <f t="shared" si="150"/>
        <v>0.002767793834209442</v>
      </c>
      <c r="M591" s="52">
        <f t="shared" si="151"/>
        <v>0.006932757794857025</v>
      </c>
      <c r="N591" s="56" t="e">
        <f t="shared" si="152"/>
        <v>#VALUE!</v>
      </c>
      <c r="O591" s="55" t="e">
        <f t="shared" si="153"/>
        <v>#VALUE!</v>
      </c>
      <c r="P591" s="55" t="e">
        <f t="shared" si="154"/>
        <v>#VALUE!</v>
      </c>
      <c r="Q591" s="78" t="e">
        <f t="shared" si="155"/>
        <v>#VALUE!</v>
      </c>
      <c r="R591" s="56" t="e">
        <f t="shared" si="156"/>
        <v>#VALUE!</v>
      </c>
      <c r="S591" s="55" t="e">
        <f t="shared" si="157"/>
        <v>#VALUE!</v>
      </c>
      <c r="T591" s="55" t="e">
        <f t="shared" si="158"/>
        <v>#VALUE!</v>
      </c>
      <c r="U591" s="57" t="e">
        <f t="shared" si="159"/>
        <v>#VALUE!</v>
      </c>
    </row>
    <row r="592" spans="1:21" ht="12.75">
      <c r="A592" s="6">
        <v>4319006801</v>
      </c>
      <c r="B592" s="5">
        <v>3494214.065</v>
      </c>
      <c r="C592" s="5">
        <v>5726339.679</v>
      </c>
      <c r="D592" s="5">
        <v>32494142.776</v>
      </c>
      <c r="E592" s="18">
        <v>5724489.193</v>
      </c>
      <c r="F592" s="22">
        <f t="shared" si="144"/>
        <v>-2651096.568082193</v>
      </c>
      <c r="G592" s="8">
        <f t="shared" si="145"/>
        <v>-2654181.1450893083</v>
      </c>
      <c r="H592" s="8">
        <f t="shared" si="146"/>
        <v>35012.337706888335</v>
      </c>
      <c r="I592" s="8">
        <f t="shared" si="147"/>
        <v>200971742.69601455</v>
      </c>
      <c r="J592" s="8">
        <f t="shared" si="148"/>
        <v>201051560.72284043</v>
      </c>
      <c r="K592" s="19">
        <f t="shared" si="149"/>
        <v>34985.53720489197</v>
      </c>
      <c r="L592" s="37">
        <f t="shared" si="150"/>
        <v>-0.015225924551486969</v>
      </c>
      <c r="M592" s="52">
        <f t="shared" si="151"/>
        <v>0.022860302589833736</v>
      </c>
      <c r="N592" s="56" t="e">
        <f t="shared" si="152"/>
        <v>#VALUE!</v>
      </c>
      <c r="O592" s="55" t="e">
        <f t="shared" si="153"/>
        <v>#VALUE!</v>
      </c>
      <c r="P592" s="55" t="e">
        <f t="shared" si="154"/>
        <v>#VALUE!</v>
      </c>
      <c r="Q592" s="78" t="e">
        <f t="shared" si="155"/>
        <v>#VALUE!</v>
      </c>
      <c r="R592" s="56" t="e">
        <f t="shared" si="156"/>
        <v>#VALUE!</v>
      </c>
      <c r="S592" s="55" t="e">
        <f t="shared" si="157"/>
        <v>#VALUE!</v>
      </c>
      <c r="T592" s="55" t="e">
        <f t="shared" si="158"/>
        <v>#VALUE!</v>
      </c>
      <c r="U592" s="57" t="e">
        <f t="shared" si="159"/>
        <v>#VALUE!</v>
      </c>
    </row>
    <row r="593" spans="1:21" ht="12.75">
      <c r="A593" s="6">
        <v>4319006902</v>
      </c>
      <c r="B593" s="5">
        <v>3499898.085</v>
      </c>
      <c r="C593" s="5">
        <v>5722590.433</v>
      </c>
      <c r="D593" s="5">
        <v>32499824.528</v>
      </c>
      <c r="E593" s="18">
        <v>5720741.38</v>
      </c>
      <c r="F593" s="22">
        <f t="shared" si="144"/>
        <v>-78156569.28463589</v>
      </c>
      <c r="G593" s="8">
        <f t="shared" si="145"/>
        <v>-78162036.99509455</v>
      </c>
      <c r="H593" s="8">
        <f t="shared" si="146"/>
        <v>15489303.937066695</v>
      </c>
      <c r="I593" s="8">
        <f t="shared" si="147"/>
        <v>394393233.20504594</v>
      </c>
      <c r="J593" s="8">
        <f t="shared" si="148"/>
        <v>394550097.6910408</v>
      </c>
      <c r="K593" s="19">
        <f t="shared" si="149"/>
        <v>15494380.632286165</v>
      </c>
      <c r="L593" s="37">
        <f t="shared" si="150"/>
        <v>-0.06039208173751831</v>
      </c>
      <c r="M593" s="52">
        <f t="shared" si="151"/>
        <v>0.003559294156730175</v>
      </c>
      <c r="N593" s="56" t="e">
        <f t="shared" si="152"/>
        <v>#VALUE!</v>
      </c>
      <c r="O593" s="55" t="e">
        <f t="shared" si="153"/>
        <v>#VALUE!</v>
      </c>
      <c r="P593" s="55" t="e">
        <f t="shared" si="154"/>
        <v>#VALUE!</v>
      </c>
      <c r="Q593" s="78" t="e">
        <f t="shared" si="155"/>
        <v>#VALUE!</v>
      </c>
      <c r="R593" s="56" t="e">
        <f t="shared" si="156"/>
        <v>#VALUE!</v>
      </c>
      <c r="S593" s="55" t="e">
        <f t="shared" si="157"/>
        <v>#VALUE!</v>
      </c>
      <c r="T593" s="55" t="e">
        <f t="shared" si="158"/>
        <v>#VALUE!</v>
      </c>
      <c r="U593" s="57" t="e">
        <f t="shared" si="159"/>
        <v>#VALUE!</v>
      </c>
    </row>
    <row r="594" spans="1:21" ht="12.75">
      <c r="A594" s="6">
        <v>4319007002</v>
      </c>
      <c r="B594" s="5">
        <v>3499260.94</v>
      </c>
      <c r="C594" s="5">
        <v>5725760.9</v>
      </c>
      <c r="D594" s="5">
        <v>32499187.682</v>
      </c>
      <c r="E594" s="18">
        <v>5723910.589</v>
      </c>
      <c r="F594" s="22">
        <f t="shared" si="144"/>
        <v>-14718005.532630779</v>
      </c>
      <c r="G594" s="8">
        <f t="shared" si="145"/>
        <v>-14723214.64619589</v>
      </c>
      <c r="H594" s="8">
        <f t="shared" si="146"/>
        <v>586460.9032759172</v>
      </c>
      <c r="I594" s="8">
        <f t="shared" si="147"/>
        <v>369498381.58072525</v>
      </c>
      <c r="J594" s="8">
        <f t="shared" si="148"/>
        <v>369644465.78450835</v>
      </c>
      <c r="K594" s="19">
        <f t="shared" si="149"/>
        <v>586485.1918819159</v>
      </c>
      <c r="L594" s="37">
        <f t="shared" si="150"/>
        <v>-0.06230728328227997</v>
      </c>
      <c r="M594" s="52">
        <f t="shared" si="151"/>
        <v>0.00880082231014967</v>
      </c>
      <c r="N594" s="56" t="e">
        <f t="shared" si="152"/>
        <v>#VALUE!</v>
      </c>
      <c r="O594" s="55" t="e">
        <f t="shared" si="153"/>
        <v>#VALUE!</v>
      </c>
      <c r="P594" s="55" t="e">
        <f t="shared" si="154"/>
        <v>#VALUE!</v>
      </c>
      <c r="Q594" s="78" t="e">
        <f t="shared" si="155"/>
        <v>#VALUE!</v>
      </c>
      <c r="R594" s="56" t="e">
        <f t="shared" si="156"/>
        <v>#VALUE!</v>
      </c>
      <c r="S594" s="55" t="e">
        <f t="shared" si="157"/>
        <v>#VALUE!</v>
      </c>
      <c r="T594" s="55" t="e">
        <f t="shared" si="158"/>
        <v>#VALUE!</v>
      </c>
      <c r="U594" s="57" t="e">
        <f t="shared" si="159"/>
        <v>#VALUE!</v>
      </c>
    </row>
    <row r="595" spans="1:21" ht="12.75">
      <c r="A595" s="6">
        <v>4319007102</v>
      </c>
      <c r="B595" s="5">
        <v>3498449.552</v>
      </c>
      <c r="C595" s="5">
        <v>5726489.293</v>
      </c>
      <c r="D595" s="5">
        <v>32498376.605</v>
      </c>
      <c r="E595" s="18">
        <v>5724638.703</v>
      </c>
      <c r="F595" s="22">
        <f t="shared" si="144"/>
        <v>-688995.3140141892</v>
      </c>
      <c r="G595" s="8">
        <f t="shared" si="145"/>
        <v>-693821.7551404642</v>
      </c>
      <c r="H595" s="8">
        <f t="shared" si="146"/>
        <v>1410.2766671586498</v>
      </c>
      <c r="I595" s="8">
        <f t="shared" si="147"/>
        <v>338968905.31133103</v>
      </c>
      <c r="J595" s="8">
        <f t="shared" si="148"/>
        <v>339103097.43274134</v>
      </c>
      <c r="K595" s="19">
        <f t="shared" si="149"/>
        <v>1401.0207627943666</v>
      </c>
      <c r="L595" s="37">
        <f t="shared" si="150"/>
        <v>-0.04045039787888527</v>
      </c>
      <c r="M595" s="52">
        <f t="shared" si="151"/>
        <v>0.009126556105911732</v>
      </c>
      <c r="N595" s="56" t="e">
        <f t="shared" si="152"/>
        <v>#VALUE!</v>
      </c>
      <c r="O595" s="55" t="e">
        <f t="shared" si="153"/>
        <v>#VALUE!</v>
      </c>
      <c r="P595" s="55" t="e">
        <f t="shared" si="154"/>
        <v>#VALUE!</v>
      </c>
      <c r="Q595" s="78" t="e">
        <f t="shared" si="155"/>
        <v>#VALUE!</v>
      </c>
      <c r="R595" s="56" t="e">
        <f t="shared" si="156"/>
        <v>#VALUE!</v>
      </c>
      <c r="S595" s="55" t="e">
        <f t="shared" si="157"/>
        <v>#VALUE!</v>
      </c>
      <c r="T595" s="55" t="e">
        <f t="shared" si="158"/>
        <v>#VALUE!</v>
      </c>
      <c r="U595" s="57" t="e">
        <f t="shared" si="159"/>
        <v>#VALUE!</v>
      </c>
    </row>
    <row r="596" spans="1:21" ht="12.75">
      <c r="A596" s="6">
        <v>4319007202</v>
      </c>
      <c r="B596" s="5">
        <v>3499515.107</v>
      </c>
      <c r="C596" s="5">
        <v>5729047.397</v>
      </c>
      <c r="D596" s="5">
        <v>32499441.775</v>
      </c>
      <c r="E596" s="18">
        <v>5727195.784</v>
      </c>
      <c r="F596" s="22">
        <f t="shared" si="144"/>
        <v>49084160.531651646</v>
      </c>
      <c r="G596" s="8">
        <f t="shared" si="145"/>
        <v>49078754.13549835</v>
      </c>
      <c r="H596" s="8">
        <f t="shared" si="146"/>
        <v>6350594.37364148</v>
      </c>
      <c r="I596" s="8">
        <f t="shared" si="147"/>
        <v>379332910.42471826</v>
      </c>
      <c r="J596" s="8">
        <f t="shared" si="148"/>
        <v>379482367.38488305</v>
      </c>
      <c r="K596" s="19">
        <f t="shared" si="149"/>
        <v>6353796.346021524</v>
      </c>
      <c r="L596" s="37">
        <f t="shared" si="150"/>
        <v>-0.0442768894135952</v>
      </c>
      <c r="M596" s="52">
        <f t="shared" si="151"/>
        <v>-0.0003736373037099838</v>
      </c>
      <c r="N596" s="56" t="e">
        <f t="shared" si="152"/>
        <v>#VALUE!</v>
      </c>
      <c r="O596" s="55" t="e">
        <f t="shared" si="153"/>
        <v>#VALUE!</v>
      </c>
      <c r="P596" s="55" t="e">
        <f t="shared" si="154"/>
        <v>#VALUE!</v>
      </c>
      <c r="Q596" s="78" t="e">
        <f t="shared" si="155"/>
        <v>#VALUE!</v>
      </c>
      <c r="R596" s="56" t="e">
        <f t="shared" si="156"/>
        <v>#VALUE!</v>
      </c>
      <c r="S596" s="55" t="e">
        <f t="shared" si="157"/>
        <v>#VALUE!</v>
      </c>
      <c r="T596" s="55" t="e">
        <f t="shared" si="158"/>
        <v>#VALUE!</v>
      </c>
      <c r="U596" s="57" t="e">
        <f t="shared" si="159"/>
        <v>#VALUE!</v>
      </c>
    </row>
    <row r="597" spans="1:21" ht="12.75">
      <c r="A597" s="6">
        <v>4319007302</v>
      </c>
      <c r="B597" s="5">
        <v>3497274.66</v>
      </c>
      <c r="C597" s="5">
        <v>5727351.05</v>
      </c>
      <c r="D597" s="5">
        <v>32497202.176</v>
      </c>
      <c r="E597" s="18">
        <v>5725500.123</v>
      </c>
      <c r="F597" s="22">
        <f t="shared" si="144"/>
        <v>14205653.183029268</v>
      </c>
      <c r="G597" s="8">
        <f t="shared" si="145"/>
        <v>14201205.580218792</v>
      </c>
      <c r="H597" s="8">
        <f t="shared" si="146"/>
        <v>679033.0123673171</v>
      </c>
      <c r="I597" s="8">
        <f t="shared" si="147"/>
        <v>297095130.2502506</v>
      </c>
      <c r="J597" s="8">
        <f t="shared" si="148"/>
        <v>297212778.6345503</v>
      </c>
      <c r="K597" s="19">
        <f t="shared" si="149"/>
        <v>679514.6535814803</v>
      </c>
      <c r="L597" s="37">
        <f t="shared" si="150"/>
        <v>-0.02412431687116623</v>
      </c>
      <c r="M597" s="52">
        <f t="shared" si="151"/>
        <v>0.019382566213607788</v>
      </c>
      <c r="N597" s="56" t="e">
        <f t="shared" si="152"/>
        <v>#VALUE!</v>
      </c>
      <c r="O597" s="55" t="e">
        <f t="shared" si="153"/>
        <v>#VALUE!</v>
      </c>
      <c r="P597" s="55" t="e">
        <f t="shared" si="154"/>
        <v>#VALUE!</v>
      </c>
      <c r="Q597" s="78" t="e">
        <f t="shared" si="155"/>
        <v>#VALUE!</v>
      </c>
      <c r="R597" s="56" t="e">
        <f t="shared" si="156"/>
        <v>#VALUE!</v>
      </c>
      <c r="S597" s="55" t="e">
        <f t="shared" si="157"/>
        <v>#VALUE!</v>
      </c>
      <c r="T597" s="55" t="e">
        <f t="shared" si="158"/>
        <v>#VALUE!</v>
      </c>
      <c r="U597" s="57" t="e">
        <f t="shared" si="159"/>
        <v>#VALUE!</v>
      </c>
    </row>
    <row r="598" spans="1:21" ht="12.75">
      <c r="A598" s="6">
        <v>4319007502</v>
      </c>
      <c r="B598" s="5">
        <v>3498313.852</v>
      </c>
      <c r="C598" s="5">
        <v>5728292.773</v>
      </c>
      <c r="D598" s="5">
        <v>32498240.969</v>
      </c>
      <c r="E598" s="18">
        <v>5726441.484</v>
      </c>
      <c r="F598" s="22">
        <f t="shared" si="144"/>
        <v>32268959.664940182</v>
      </c>
      <c r="G598" s="8">
        <f t="shared" si="145"/>
        <v>32264419.02875154</v>
      </c>
      <c r="H598" s="8">
        <f t="shared" si="146"/>
        <v>3117260.668837019</v>
      </c>
      <c r="I598" s="8">
        <f t="shared" si="147"/>
        <v>333991714.7961637</v>
      </c>
      <c r="J598" s="8">
        <f t="shared" si="148"/>
        <v>334123748.18416333</v>
      </c>
      <c r="K598" s="19">
        <f t="shared" si="149"/>
        <v>3118931.8540536226</v>
      </c>
      <c r="L598" s="37">
        <f t="shared" si="150"/>
        <v>-0.025673016905784607</v>
      </c>
      <c r="M598" s="52">
        <f t="shared" si="151"/>
        <v>-0.007604928687214851</v>
      </c>
      <c r="N598" s="56" t="e">
        <f t="shared" si="152"/>
        <v>#VALUE!</v>
      </c>
      <c r="O598" s="55" t="e">
        <f t="shared" si="153"/>
        <v>#VALUE!</v>
      </c>
      <c r="P598" s="55" t="e">
        <f t="shared" si="154"/>
        <v>#VALUE!</v>
      </c>
      <c r="Q598" s="78" t="e">
        <f t="shared" si="155"/>
        <v>#VALUE!</v>
      </c>
      <c r="R598" s="56" t="e">
        <f t="shared" si="156"/>
        <v>#VALUE!</v>
      </c>
      <c r="S598" s="55" t="e">
        <f t="shared" si="157"/>
        <v>#VALUE!</v>
      </c>
      <c r="T598" s="55" t="e">
        <f t="shared" si="158"/>
        <v>#VALUE!</v>
      </c>
      <c r="U598" s="57" t="e">
        <f t="shared" si="159"/>
        <v>#VALUE!</v>
      </c>
    </row>
    <row r="599" spans="1:21" ht="12.75">
      <c r="A599" s="6">
        <v>4319007610</v>
      </c>
      <c r="B599" s="5">
        <v>3495675.96</v>
      </c>
      <c r="C599" s="5">
        <v>5728977.13</v>
      </c>
      <c r="D599" s="5">
        <v>32495604.134</v>
      </c>
      <c r="E599" s="18">
        <v>5727125.568</v>
      </c>
      <c r="F599" s="22">
        <f t="shared" si="144"/>
        <v>38312095.334148236</v>
      </c>
      <c r="G599" s="8">
        <f t="shared" si="145"/>
        <v>38308134.029751286</v>
      </c>
      <c r="H599" s="8">
        <f t="shared" si="146"/>
        <v>6001505.684607678</v>
      </c>
      <c r="I599" s="8">
        <f t="shared" si="147"/>
        <v>244549444.78105608</v>
      </c>
      <c r="J599" s="8">
        <f t="shared" si="148"/>
        <v>244645891.42130798</v>
      </c>
      <c r="K599" s="19">
        <f t="shared" si="149"/>
        <v>6004493.427173517</v>
      </c>
      <c r="L599" s="37">
        <f t="shared" si="150"/>
        <v>-0.023663882166147232</v>
      </c>
      <c r="M599" s="52">
        <f t="shared" si="151"/>
        <v>0.02934190072119236</v>
      </c>
      <c r="N599" s="56" t="e">
        <f t="shared" si="152"/>
        <v>#VALUE!</v>
      </c>
      <c r="O599" s="55" t="e">
        <f t="shared" si="153"/>
        <v>#VALUE!</v>
      </c>
      <c r="P599" s="55" t="e">
        <f t="shared" si="154"/>
        <v>#VALUE!</v>
      </c>
      <c r="Q599" s="78" t="e">
        <f t="shared" si="155"/>
        <v>#VALUE!</v>
      </c>
      <c r="R599" s="56" t="e">
        <f t="shared" si="156"/>
        <v>#VALUE!</v>
      </c>
      <c r="S599" s="55" t="e">
        <f t="shared" si="157"/>
        <v>#VALUE!</v>
      </c>
      <c r="T599" s="55" t="e">
        <f t="shared" si="158"/>
        <v>#VALUE!</v>
      </c>
      <c r="U599" s="57" t="e">
        <f t="shared" si="159"/>
        <v>#VALUE!</v>
      </c>
    </row>
    <row r="600" spans="1:21" ht="12.75">
      <c r="A600" s="6">
        <v>4319007710</v>
      </c>
      <c r="B600" s="5">
        <v>3496927.24</v>
      </c>
      <c r="C600" s="5">
        <v>5729205.98</v>
      </c>
      <c r="D600" s="5">
        <v>32496854.905</v>
      </c>
      <c r="E600" s="18">
        <v>5727354.332</v>
      </c>
      <c r="F600" s="22">
        <f t="shared" si="144"/>
        <v>45241300.39426482</v>
      </c>
      <c r="G600" s="8">
        <f t="shared" si="145"/>
        <v>45237135.552235894</v>
      </c>
      <c r="H600" s="8">
        <f t="shared" si="146"/>
        <v>7174919.744724739</v>
      </c>
      <c r="I600" s="8">
        <f t="shared" si="147"/>
        <v>285241774.30688417</v>
      </c>
      <c r="J600" s="8">
        <f t="shared" si="148"/>
        <v>285354534.8513691</v>
      </c>
      <c r="K600" s="19">
        <f t="shared" si="149"/>
        <v>7178416.936590531</v>
      </c>
      <c r="L600" s="37">
        <f t="shared" si="150"/>
        <v>-0.009397529065608978</v>
      </c>
      <c r="M600" s="52">
        <f t="shared" si="151"/>
        <v>0.007088771089911461</v>
      </c>
      <c r="N600" s="56" t="e">
        <f t="shared" si="152"/>
        <v>#VALUE!</v>
      </c>
      <c r="O600" s="55" t="e">
        <f t="shared" si="153"/>
        <v>#VALUE!</v>
      </c>
      <c r="P600" s="55" t="e">
        <f t="shared" si="154"/>
        <v>#VALUE!</v>
      </c>
      <c r="Q600" s="78" t="e">
        <f t="shared" si="155"/>
        <v>#VALUE!</v>
      </c>
      <c r="R600" s="56" t="e">
        <f t="shared" si="156"/>
        <v>#VALUE!</v>
      </c>
      <c r="S600" s="55" t="e">
        <f t="shared" si="157"/>
        <v>#VALUE!</v>
      </c>
      <c r="T600" s="55" t="e">
        <f t="shared" si="158"/>
        <v>#VALUE!</v>
      </c>
      <c r="U600" s="57" t="e">
        <f t="shared" si="159"/>
        <v>#VALUE!</v>
      </c>
    </row>
    <row r="601" spans="1:21" ht="12.75">
      <c r="A601" s="6">
        <v>4319007810</v>
      </c>
      <c r="B601" s="5">
        <v>3491770.814</v>
      </c>
      <c r="C601" s="5">
        <v>5720298.765</v>
      </c>
      <c r="D601" s="5">
        <v>32491700.418</v>
      </c>
      <c r="E601" s="18">
        <v>5718450.73</v>
      </c>
      <c r="F601" s="22">
        <f t="shared" si="144"/>
        <v>-73061908.9137696</v>
      </c>
      <c r="G601" s="8">
        <f t="shared" si="145"/>
        <v>-73064322.43262564</v>
      </c>
      <c r="H601" s="8">
        <f t="shared" si="146"/>
        <v>38773091.132311754</v>
      </c>
      <c r="I601" s="8">
        <f t="shared" si="147"/>
        <v>137678444.3675721</v>
      </c>
      <c r="J601" s="8">
        <f t="shared" si="148"/>
        <v>137734028.56670776</v>
      </c>
      <c r="K601" s="19">
        <f t="shared" si="149"/>
        <v>38787463.489157744</v>
      </c>
      <c r="L601" s="37">
        <f t="shared" si="150"/>
        <v>-0.019080575555562973</v>
      </c>
      <c r="M601" s="52">
        <f t="shared" si="151"/>
        <v>0.0090862438082695</v>
      </c>
      <c r="N601" s="56" t="e">
        <f t="shared" si="152"/>
        <v>#VALUE!</v>
      </c>
      <c r="O601" s="55" t="e">
        <f t="shared" si="153"/>
        <v>#VALUE!</v>
      </c>
      <c r="P601" s="55" t="e">
        <f t="shared" si="154"/>
        <v>#VALUE!</v>
      </c>
      <c r="Q601" s="78" t="e">
        <f t="shared" si="155"/>
        <v>#VALUE!</v>
      </c>
      <c r="R601" s="56" t="e">
        <f t="shared" si="156"/>
        <v>#VALUE!</v>
      </c>
      <c r="S601" s="55" t="e">
        <f t="shared" si="157"/>
        <v>#VALUE!</v>
      </c>
      <c r="T601" s="55" t="e">
        <f t="shared" si="158"/>
        <v>#VALUE!</v>
      </c>
      <c r="U601" s="57" t="e">
        <f t="shared" si="159"/>
        <v>#VALUE!</v>
      </c>
    </row>
    <row r="602" spans="1:21" ht="12.75">
      <c r="A602" s="6">
        <v>4319007910</v>
      </c>
      <c r="B602" s="5">
        <v>3493957.197</v>
      </c>
      <c r="C602" s="5">
        <v>5720015.821</v>
      </c>
      <c r="D602" s="5">
        <v>32493885.929</v>
      </c>
      <c r="E602" s="18">
        <v>5718167.858</v>
      </c>
      <c r="F602" s="22">
        <f t="shared" si="144"/>
        <v>-90610852.02920684</v>
      </c>
      <c r="G602" s="8">
        <f t="shared" si="145"/>
        <v>-90614235.17338927</v>
      </c>
      <c r="H602" s="8">
        <f t="shared" si="146"/>
        <v>42376353.51679462</v>
      </c>
      <c r="I602" s="8">
        <f t="shared" si="147"/>
        <v>193755063.2284036</v>
      </c>
      <c r="J602" s="8">
        <f t="shared" si="148"/>
        <v>193833142.9215898</v>
      </c>
      <c r="K602" s="19">
        <f t="shared" si="149"/>
        <v>42391847.61289836</v>
      </c>
      <c r="L602" s="37">
        <f t="shared" si="150"/>
        <v>-0.020920276641845703</v>
      </c>
      <c r="M602" s="52">
        <f t="shared" si="151"/>
        <v>0.019623590633273125</v>
      </c>
      <c r="N602" s="56" t="e">
        <f t="shared" si="152"/>
        <v>#VALUE!</v>
      </c>
      <c r="O602" s="55" t="e">
        <f t="shared" si="153"/>
        <v>#VALUE!</v>
      </c>
      <c r="P602" s="55" t="e">
        <f t="shared" si="154"/>
        <v>#VALUE!</v>
      </c>
      <c r="Q602" s="78" t="e">
        <f t="shared" si="155"/>
        <v>#VALUE!</v>
      </c>
      <c r="R602" s="56" t="e">
        <f t="shared" si="156"/>
        <v>#VALUE!</v>
      </c>
      <c r="S602" s="55" t="e">
        <f t="shared" si="157"/>
        <v>#VALUE!</v>
      </c>
      <c r="T602" s="55" t="e">
        <f t="shared" si="158"/>
        <v>#VALUE!</v>
      </c>
      <c r="U602" s="57" t="e">
        <f t="shared" si="159"/>
        <v>#VALUE!</v>
      </c>
    </row>
    <row r="603" spans="1:21" ht="12.75">
      <c r="A603" s="6">
        <v>4319008010</v>
      </c>
      <c r="B603" s="5">
        <v>3488627.056</v>
      </c>
      <c r="C603" s="5">
        <v>5723482.002</v>
      </c>
      <c r="D603" s="5">
        <v>32488557.934</v>
      </c>
      <c r="E603" s="18">
        <v>5721632.747</v>
      </c>
      <c r="F603" s="22">
        <f t="shared" si="144"/>
        <v>-26150483.15791662</v>
      </c>
      <c r="G603" s="8">
        <f t="shared" si="145"/>
        <v>-26151678.682954293</v>
      </c>
      <c r="H603" s="8">
        <f t="shared" si="146"/>
        <v>9267015.4671684</v>
      </c>
      <c r="I603" s="8">
        <f t="shared" si="147"/>
        <v>73797117.89331968</v>
      </c>
      <c r="J603" s="8">
        <f t="shared" si="148"/>
        <v>73826866.06767192</v>
      </c>
      <c r="K603" s="19">
        <f t="shared" si="149"/>
        <v>9270327.258182483</v>
      </c>
      <c r="L603" s="37">
        <f t="shared" si="150"/>
        <v>0.0015492737293243408</v>
      </c>
      <c r="M603" s="52">
        <f t="shared" si="151"/>
        <v>0.005691917613148689</v>
      </c>
      <c r="N603" s="56" t="e">
        <f t="shared" si="152"/>
        <v>#VALUE!</v>
      </c>
      <c r="O603" s="55" t="e">
        <f t="shared" si="153"/>
        <v>#VALUE!</v>
      </c>
      <c r="P603" s="55" t="e">
        <f t="shared" si="154"/>
        <v>#VALUE!</v>
      </c>
      <c r="Q603" s="78" t="e">
        <f t="shared" si="155"/>
        <v>#VALUE!</v>
      </c>
      <c r="R603" s="56" t="e">
        <f t="shared" si="156"/>
        <v>#VALUE!</v>
      </c>
      <c r="S603" s="55" t="e">
        <f t="shared" si="157"/>
        <v>#VALUE!</v>
      </c>
      <c r="T603" s="55" t="e">
        <f t="shared" si="158"/>
        <v>#VALUE!</v>
      </c>
      <c r="U603" s="57" t="e">
        <f t="shared" si="159"/>
        <v>#VALUE!</v>
      </c>
    </row>
    <row r="604" spans="1:21" ht="12.75">
      <c r="A604" s="6">
        <v>4319008100</v>
      </c>
      <c r="B604" s="5">
        <v>3488783.67</v>
      </c>
      <c r="C604" s="5">
        <v>5724881.491</v>
      </c>
      <c r="D604" s="5">
        <v>32488714.507</v>
      </c>
      <c r="E604" s="18">
        <v>5723031.679</v>
      </c>
      <c r="F604" s="22">
        <f t="shared" si="144"/>
        <v>-14388159.429232875</v>
      </c>
      <c r="G604" s="8">
        <f t="shared" si="145"/>
        <v>-14389279.856571164</v>
      </c>
      <c r="H604" s="8">
        <f t="shared" si="146"/>
        <v>2705915.8805307713</v>
      </c>
      <c r="I604" s="8">
        <f t="shared" si="147"/>
        <v>76512080.11964682</v>
      </c>
      <c r="J604" s="8">
        <f t="shared" si="148"/>
        <v>76542729.22786228</v>
      </c>
      <c r="K604" s="19">
        <f t="shared" si="149"/>
        <v>2706789.031067052</v>
      </c>
      <c r="L604" s="37">
        <f t="shared" si="150"/>
        <v>-0.0005352608859539032</v>
      </c>
      <c r="M604" s="52">
        <f t="shared" si="151"/>
        <v>0.003689650446176529</v>
      </c>
      <c r="N604" s="56" t="e">
        <f t="shared" si="152"/>
        <v>#VALUE!</v>
      </c>
      <c r="O604" s="55" t="e">
        <f t="shared" si="153"/>
        <v>#VALUE!</v>
      </c>
      <c r="P604" s="55" t="e">
        <f t="shared" si="154"/>
        <v>#VALUE!</v>
      </c>
      <c r="Q604" s="78" t="e">
        <f t="shared" si="155"/>
        <v>#VALUE!</v>
      </c>
      <c r="R604" s="56" t="e">
        <f t="shared" si="156"/>
        <v>#VALUE!</v>
      </c>
      <c r="S604" s="55" t="e">
        <f t="shared" si="157"/>
        <v>#VALUE!</v>
      </c>
      <c r="T604" s="55" t="e">
        <f t="shared" si="158"/>
        <v>#VALUE!</v>
      </c>
      <c r="U604" s="57" t="e">
        <f t="shared" si="159"/>
        <v>#VALUE!</v>
      </c>
    </row>
    <row r="605" spans="1:21" ht="12.75">
      <c r="A605" s="6">
        <v>4319008220</v>
      </c>
      <c r="B605" s="5">
        <v>3489098.45</v>
      </c>
      <c r="C605" s="5">
        <v>5727616.35</v>
      </c>
      <c r="D605" s="5">
        <v>32489029.21</v>
      </c>
      <c r="E605" s="18">
        <v>5725765.435</v>
      </c>
      <c r="F605" s="22">
        <f t="shared" si="144"/>
        <v>9872094.931661721</v>
      </c>
      <c r="G605" s="8">
        <f t="shared" si="145"/>
        <v>9870809.036893878</v>
      </c>
      <c r="H605" s="8">
        <f t="shared" si="146"/>
        <v>1186662.9610258227</v>
      </c>
      <c r="I605" s="8">
        <f t="shared" si="147"/>
        <v>82117304.63069563</v>
      </c>
      <c r="J605" s="8">
        <f t="shared" si="148"/>
        <v>82149754.37964118</v>
      </c>
      <c r="K605" s="19">
        <f t="shared" si="149"/>
        <v>1187286.537347648</v>
      </c>
      <c r="L605" s="37">
        <f t="shared" si="150"/>
        <v>-0.01120297983288765</v>
      </c>
      <c r="M605" s="52">
        <f t="shared" si="151"/>
        <v>0.014176436699926853</v>
      </c>
      <c r="N605" s="56" t="e">
        <f t="shared" si="152"/>
        <v>#VALUE!</v>
      </c>
      <c r="O605" s="55" t="e">
        <f t="shared" si="153"/>
        <v>#VALUE!</v>
      </c>
      <c r="P605" s="55" t="e">
        <f t="shared" si="154"/>
        <v>#VALUE!</v>
      </c>
      <c r="Q605" s="78" t="e">
        <f t="shared" si="155"/>
        <v>#VALUE!</v>
      </c>
      <c r="R605" s="56" t="e">
        <f t="shared" si="156"/>
        <v>#VALUE!</v>
      </c>
      <c r="S605" s="55" t="e">
        <f t="shared" si="157"/>
        <v>#VALUE!</v>
      </c>
      <c r="T605" s="55" t="e">
        <f t="shared" si="158"/>
        <v>#VALUE!</v>
      </c>
      <c r="U605" s="57" t="e">
        <f t="shared" si="159"/>
        <v>#VALUE!</v>
      </c>
    </row>
    <row r="606" spans="1:21" ht="12.75">
      <c r="A606" s="6">
        <v>4319008310</v>
      </c>
      <c r="B606" s="5">
        <v>3496291.59</v>
      </c>
      <c r="C606" s="5">
        <v>5725362.98</v>
      </c>
      <c r="D606" s="5">
        <v>32496219.482</v>
      </c>
      <c r="E606" s="18">
        <v>5723512.862</v>
      </c>
      <c r="F606" s="22">
        <f t="shared" si="144"/>
        <v>-18911225.148226507</v>
      </c>
      <c r="G606" s="8">
        <f t="shared" si="145"/>
        <v>-18915076.05031384</v>
      </c>
      <c r="H606" s="8">
        <f t="shared" si="146"/>
        <v>1354036.7518883997</v>
      </c>
      <c r="I606" s="8">
        <f t="shared" si="147"/>
        <v>264178399.43002847</v>
      </c>
      <c r="J606" s="8">
        <f t="shared" si="148"/>
        <v>264283226.58745417</v>
      </c>
      <c r="K606" s="19">
        <f t="shared" si="149"/>
        <v>1354298.2632387232</v>
      </c>
      <c r="L606" s="37">
        <f t="shared" si="150"/>
        <v>-0.036284949630498886</v>
      </c>
      <c r="M606" s="52">
        <f t="shared" si="151"/>
        <v>0.014935415238142014</v>
      </c>
      <c r="N606" s="56" t="e">
        <f t="shared" si="152"/>
        <v>#VALUE!</v>
      </c>
      <c r="O606" s="55" t="e">
        <f t="shared" si="153"/>
        <v>#VALUE!</v>
      </c>
      <c r="P606" s="55" t="e">
        <f t="shared" si="154"/>
        <v>#VALUE!</v>
      </c>
      <c r="Q606" s="78" t="e">
        <f t="shared" si="155"/>
        <v>#VALUE!</v>
      </c>
      <c r="R606" s="56" t="e">
        <f t="shared" si="156"/>
        <v>#VALUE!</v>
      </c>
      <c r="S606" s="55" t="e">
        <f t="shared" si="157"/>
        <v>#VALUE!</v>
      </c>
      <c r="T606" s="55" t="e">
        <f t="shared" si="158"/>
        <v>#VALUE!</v>
      </c>
      <c r="U606" s="57" t="e">
        <f t="shared" si="159"/>
        <v>#VALUE!</v>
      </c>
    </row>
    <row r="607" spans="1:21" ht="12.75">
      <c r="A607" s="6">
        <v>4319008400</v>
      </c>
      <c r="B607" s="5">
        <v>3493076.591</v>
      </c>
      <c r="C607" s="5">
        <v>5718699.012</v>
      </c>
      <c r="D607" s="5">
        <v>32493005.656</v>
      </c>
      <c r="E607" s="18">
        <v>5716851.589</v>
      </c>
      <c r="F607" s="22">
        <f t="shared" si="144"/>
        <v>-102046082.15261492</v>
      </c>
      <c r="G607" s="8">
        <f t="shared" si="145"/>
        <v>-102049296.63185604</v>
      </c>
      <c r="H607" s="8">
        <f t="shared" si="146"/>
        <v>61250208.12569217</v>
      </c>
      <c r="I607" s="8">
        <f t="shared" si="147"/>
        <v>170019518.73111725</v>
      </c>
      <c r="J607" s="8">
        <f t="shared" si="148"/>
        <v>170088316.88663238</v>
      </c>
      <c r="K607" s="19">
        <f t="shared" si="149"/>
        <v>61273062.816879354</v>
      </c>
      <c r="L607" s="37">
        <f t="shared" si="150"/>
        <v>-0.021626543253660202</v>
      </c>
      <c r="M607" s="52">
        <f t="shared" si="151"/>
        <v>0.01567679736763239</v>
      </c>
      <c r="N607" s="56" t="e">
        <f t="shared" si="152"/>
        <v>#VALUE!</v>
      </c>
      <c r="O607" s="55" t="e">
        <f t="shared" si="153"/>
        <v>#VALUE!</v>
      </c>
      <c r="P607" s="55" t="e">
        <f t="shared" si="154"/>
        <v>#VALUE!</v>
      </c>
      <c r="Q607" s="78" t="e">
        <f t="shared" si="155"/>
        <v>#VALUE!</v>
      </c>
      <c r="R607" s="56" t="e">
        <f t="shared" si="156"/>
        <v>#VALUE!</v>
      </c>
      <c r="S607" s="55" t="e">
        <f t="shared" si="157"/>
        <v>#VALUE!</v>
      </c>
      <c r="T607" s="55" t="e">
        <f t="shared" si="158"/>
        <v>#VALUE!</v>
      </c>
      <c r="U607" s="57" t="e">
        <f t="shared" si="159"/>
        <v>#VALUE!</v>
      </c>
    </row>
    <row r="608" spans="1:21" ht="12.75">
      <c r="A608" s="6">
        <v>4319008500</v>
      </c>
      <c r="B608" s="5">
        <v>3489651.646</v>
      </c>
      <c r="C608" s="5">
        <v>5718964.873</v>
      </c>
      <c r="D608" s="5">
        <v>32489582.065</v>
      </c>
      <c r="E608" s="18">
        <v>5717117.41</v>
      </c>
      <c r="F608" s="22">
        <f t="shared" si="144"/>
        <v>-72691498.6539018</v>
      </c>
      <c r="G608" s="8">
        <f t="shared" si="145"/>
        <v>-72693456.4554512</v>
      </c>
      <c r="H608" s="8">
        <f t="shared" si="146"/>
        <v>57159802.64853959</v>
      </c>
      <c r="I608" s="8">
        <f t="shared" si="147"/>
        <v>92446020.5814568</v>
      </c>
      <c r="J608" s="8">
        <f t="shared" si="148"/>
        <v>92483730.2314484</v>
      </c>
      <c r="K608" s="19">
        <f t="shared" si="149"/>
        <v>57181578.62719387</v>
      </c>
      <c r="L608" s="37">
        <f t="shared" si="150"/>
        <v>-0.009203575551509857</v>
      </c>
      <c r="M608" s="52">
        <f t="shared" si="151"/>
        <v>-0.0030432846397161484</v>
      </c>
      <c r="N608" s="56" t="e">
        <f t="shared" si="152"/>
        <v>#VALUE!</v>
      </c>
      <c r="O608" s="55" t="e">
        <f t="shared" si="153"/>
        <v>#VALUE!</v>
      </c>
      <c r="P608" s="55" t="e">
        <f t="shared" si="154"/>
        <v>#VALUE!</v>
      </c>
      <c r="Q608" s="78" t="e">
        <f t="shared" si="155"/>
        <v>#VALUE!</v>
      </c>
      <c r="R608" s="56" t="e">
        <f t="shared" si="156"/>
        <v>#VALUE!</v>
      </c>
      <c r="S608" s="55" t="e">
        <f t="shared" si="157"/>
        <v>#VALUE!</v>
      </c>
      <c r="T608" s="55" t="e">
        <f t="shared" si="158"/>
        <v>#VALUE!</v>
      </c>
      <c r="U608" s="57" t="e">
        <f t="shared" si="159"/>
        <v>#VALUE!</v>
      </c>
    </row>
    <row r="609" spans="1:21" ht="12.75">
      <c r="A609" s="6">
        <v>4319008600</v>
      </c>
      <c r="B609" s="5">
        <v>3491974.984</v>
      </c>
      <c r="C609" s="5">
        <v>5719096.214</v>
      </c>
      <c r="D609" s="5">
        <v>32491904.494</v>
      </c>
      <c r="E609" s="18">
        <v>5717248.646</v>
      </c>
      <c r="F609" s="22">
        <f t="shared" si="144"/>
        <v>-88685757.55505219</v>
      </c>
      <c r="G609" s="8">
        <f t="shared" si="145"/>
        <v>-88688517.84063452</v>
      </c>
      <c r="H609" s="8">
        <f t="shared" si="146"/>
        <v>55191849.59766658</v>
      </c>
      <c r="I609" s="8">
        <f t="shared" si="147"/>
        <v>142510324.41326213</v>
      </c>
      <c r="J609" s="8">
        <f t="shared" si="148"/>
        <v>142567997.98124284</v>
      </c>
      <c r="K609" s="19">
        <f t="shared" si="149"/>
        <v>55212467.14811265</v>
      </c>
      <c r="L609" s="37">
        <f t="shared" si="150"/>
        <v>-0.022844024002552032</v>
      </c>
      <c r="M609" s="52">
        <f t="shared" si="151"/>
        <v>0.017769998870790005</v>
      </c>
      <c r="N609" s="56" t="e">
        <f t="shared" si="152"/>
        <v>#VALUE!</v>
      </c>
      <c r="O609" s="55" t="e">
        <f t="shared" si="153"/>
        <v>#VALUE!</v>
      </c>
      <c r="P609" s="55" t="e">
        <f t="shared" si="154"/>
        <v>#VALUE!</v>
      </c>
      <c r="Q609" s="78" t="e">
        <f t="shared" si="155"/>
        <v>#VALUE!</v>
      </c>
      <c r="R609" s="56" t="e">
        <f t="shared" si="156"/>
        <v>#VALUE!</v>
      </c>
      <c r="S609" s="55" t="e">
        <f t="shared" si="157"/>
        <v>#VALUE!</v>
      </c>
      <c r="T609" s="55" t="e">
        <f t="shared" si="158"/>
        <v>#VALUE!</v>
      </c>
      <c r="U609" s="57" t="e">
        <f t="shared" si="159"/>
        <v>#VALUE!</v>
      </c>
    </row>
    <row r="610" spans="1:21" ht="12.75">
      <c r="A610" s="6">
        <v>4319008700</v>
      </c>
      <c r="B610" s="5">
        <v>3488562.975</v>
      </c>
      <c r="C610" s="5">
        <v>5719017.5</v>
      </c>
      <c r="D610" s="5">
        <v>32488493.826</v>
      </c>
      <c r="E610" s="18">
        <v>5717170.036</v>
      </c>
      <c r="F610" s="22">
        <f t="shared" si="144"/>
        <v>-64013769.693078324</v>
      </c>
      <c r="G610" s="8">
        <f t="shared" si="145"/>
        <v>-64015420.739939034</v>
      </c>
      <c r="H610" s="8">
        <f t="shared" si="146"/>
        <v>56366816.32748221</v>
      </c>
      <c r="I610" s="8">
        <f t="shared" si="147"/>
        <v>72700015.13379797</v>
      </c>
      <c r="J610" s="8">
        <f t="shared" si="148"/>
        <v>72729771.70715052</v>
      </c>
      <c r="K610" s="19">
        <f t="shared" si="149"/>
        <v>56388433.24611475</v>
      </c>
      <c r="L610" s="37">
        <f t="shared" si="150"/>
        <v>-0.007303301244974136</v>
      </c>
      <c r="M610" s="52">
        <f t="shared" si="151"/>
        <v>-0.008023069240152836</v>
      </c>
      <c r="N610" s="56" t="e">
        <f t="shared" si="152"/>
        <v>#VALUE!</v>
      </c>
      <c r="O610" s="55" t="e">
        <f t="shared" si="153"/>
        <v>#VALUE!</v>
      </c>
      <c r="P610" s="55" t="e">
        <f t="shared" si="154"/>
        <v>#VALUE!</v>
      </c>
      <c r="Q610" s="78" t="e">
        <f t="shared" si="155"/>
        <v>#VALUE!</v>
      </c>
      <c r="R610" s="56" t="e">
        <f t="shared" si="156"/>
        <v>#VALUE!</v>
      </c>
      <c r="S610" s="55" t="e">
        <f t="shared" si="157"/>
        <v>#VALUE!</v>
      </c>
      <c r="T610" s="55" t="e">
        <f t="shared" si="158"/>
        <v>#VALUE!</v>
      </c>
      <c r="U610" s="57" t="e">
        <f t="shared" si="159"/>
        <v>#VALUE!</v>
      </c>
    </row>
    <row r="611" spans="1:21" ht="12.75">
      <c r="A611" s="6">
        <v>4319008800</v>
      </c>
      <c r="B611" s="5">
        <v>3494483.522</v>
      </c>
      <c r="C611" s="5">
        <v>5721180.306</v>
      </c>
      <c r="D611" s="5">
        <v>32494412.061</v>
      </c>
      <c r="E611" s="18">
        <v>5719331.871</v>
      </c>
      <c r="F611" s="22">
        <f t="shared" si="144"/>
        <v>-77217881.2163999</v>
      </c>
      <c r="G611" s="8">
        <f t="shared" si="145"/>
        <v>-77221332.83850934</v>
      </c>
      <c r="H611" s="8">
        <f t="shared" si="146"/>
        <v>28573977.559718333</v>
      </c>
      <c r="I611" s="8">
        <f t="shared" si="147"/>
        <v>208681752.27036443</v>
      </c>
      <c r="J611" s="8">
        <f t="shared" si="148"/>
        <v>208765572.30678448</v>
      </c>
      <c r="K611" s="19">
        <f t="shared" si="149"/>
        <v>28584177.003685627</v>
      </c>
      <c r="L611" s="37">
        <f t="shared" si="150"/>
        <v>-0.02134045585989952</v>
      </c>
      <c r="M611" s="52">
        <f t="shared" si="151"/>
        <v>0.021047833375632763</v>
      </c>
      <c r="N611" s="56" t="e">
        <f t="shared" si="152"/>
        <v>#VALUE!</v>
      </c>
      <c r="O611" s="55" t="e">
        <f t="shared" si="153"/>
        <v>#VALUE!</v>
      </c>
      <c r="P611" s="55" t="e">
        <f t="shared" si="154"/>
        <v>#VALUE!</v>
      </c>
      <c r="Q611" s="78" t="e">
        <f t="shared" si="155"/>
        <v>#VALUE!</v>
      </c>
      <c r="R611" s="56" t="e">
        <f t="shared" si="156"/>
        <v>#VALUE!</v>
      </c>
      <c r="S611" s="55" t="e">
        <f t="shared" si="157"/>
        <v>#VALUE!</v>
      </c>
      <c r="T611" s="55" t="e">
        <f t="shared" si="158"/>
        <v>#VALUE!</v>
      </c>
      <c r="U611" s="57" t="e">
        <f t="shared" si="159"/>
        <v>#VALUE!</v>
      </c>
    </row>
    <row r="612" spans="1:21" ht="12.75">
      <c r="A612" s="6">
        <v>4319008900</v>
      </c>
      <c r="B612" s="5">
        <v>3493183.523</v>
      </c>
      <c r="C612" s="5">
        <v>5721720.621</v>
      </c>
      <c r="D612" s="5">
        <v>32493112.584</v>
      </c>
      <c r="E612" s="18">
        <v>5719871.997</v>
      </c>
      <c r="F612" s="22">
        <f t="shared" si="144"/>
        <v>-63168735.09328941</v>
      </c>
      <c r="G612" s="8">
        <f t="shared" si="145"/>
        <v>-63171508.58774897</v>
      </c>
      <c r="H612" s="8">
        <f t="shared" si="146"/>
        <v>23090358.147964332</v>
      </c>
      <c r="I612" s="8">
        <f t="shared" si="147"/>
        <v>172819506.12683654</v>
      </c>
      <c r="J612" s="8">
        <f t="shared" si="148"/>
        <v>172888920.96574897</v>
      </c>
      <c r="K612" s="19">
        <f t="shared" si="149"/>
        <v>23098618.4712127</v>
      </c>
      <c r="L612" s="37">
        <f t="shared" si="150"/>
        <v>-0.018652066588401794</v>
      </c>
      <c r="M612" s="52">
        <f t="shared" si="151"/>
        <v>0.012923299334943295</v>
      </c>
      <c r="N612" s="56" t="e">
        <f t="shared" si="152"/>
        <v>#VALUE!</v>
      </c>
      <c r="O612" s="55" t="e">
        <f t="shared" si="153"/>
        <v>#VALUE!</v>
      </c>
      <c r="P612" s="55" t="e">
        <f t="shared" si="154"/>
        <v>#VALUE!</v>
      </c>
      <c r="Q612" s="78" t="e">
        <f t="shared" si="155"/>
        <v>#VALUE!</v>
      </c>
      <c r="R612" s="56" t="e">
        <f t="shared" si="156"/>
        <v>#VALUE!</v>
      </c>
      <c r="S612" s="55" t="e">
        <f t="shared" si="157"/>
        <v>#VALUE!</v>
      </c>
      <c r="T612" s="55" t="e">
        <f t="shared" si="158"/>
        <v>#VALUE!</v>
      </c>
      <c r="U612" s="57" t="e">
        <f t="shared" si="159"/>
        <v>#VALUE!</v>
      </c>
    </row>
    <row r="613" spans="1:21" ht="12.75">
      <c r="A613" s="6">
        <v>4319009000</v>
      </c>
      <c r="B613" s="5">
        <v>3491803.818</v>
      </c>
      <c r="C613" s="5">
        <v>5721773.932</v>
      </c>
      <c r="D613" s="5">
        <v>32491733.422</v>
      </c>
      <c r="E613" s="18">
        <v>5719925.311</v>
      </c>
      <c r="F613" s="22">
        <f t="shared" si="144"/>
        <v>-55913175.91889716</v>
      </c>
      <c r="G613" s="8">
        <f t="shared" si="145"/>
        <v>-55915423.22146855</v>
      </c>
      <c r="H613" s="8">
        <f t="shared" si="146"/>
        <v>22580841.34873092</v>
      </c>
      <c r="I613" s="8">
        <f t="shared" si="147"/>
        <v>138454048.14100373</v>
      </c>
      <c r="J613" s="8">
        <f t="shared" si="148"/>
        <v>138509788.65397236</v>
      </c>
      <c r="K613" s="19">
        <f t="shared" si="149"/>
        <v>22589024.303899027</v>
      </c>
      <c r="L613" s="37">
        <f t="shared" si="150"/>
        <v>-0.011941324919462204</v>
      </c>
      <c r="M613" s="52">
        <f t="shared" si="151"/>
        <v>0.007670673541724682</v>
      </c>
      <c r="N613" s="56" t="e">
        <f t="shared" si="152"/>
        <v>#VALUE!</v>
      </c>
      <c r="O613" s="55" t="e">
        <f t="shared" si="153"/>
        <v>#VALUE!</v>
      </c>
      <c r="P613" s="55" t="e">
        <f t="shared" si="154"/>
        <v>#VALUE!</v>
      </c>
      <c r="Q613" s="78" t="e">
        <f t="shared" si="155"/>
        <v>#VALUE!</v>
      </c>
      <c r="R613" s="56" t="e">
        <f t="shared" si="156"/>
        <v>#VALUE!</v>
      </c>
      <c r="S613" s="55" t="e">
        <f t="shared" si="157"/>
        <v>#VALUE!</v>
      </c>
      <c r="T613" s="55" t="e">
        <f t="shared" si="158"/>
        <v>#VALUE!</v>
      </c>
      <c r="U613" s="57" t="e">
        <f t="shared" si="159"/>
        <v>#VALUE!</v>
      </c>
    </row>
    <row r="614" spans="1:21" ht="12.75">
      <c r="A614" s="6">
        <v>4319009100</v>
      </c>
      <c r="B614" s="5">
        <v>3493069.218</v>
      </c>
      <c r="C614" s="5">
        <v>5722747.464</v>
      </c>
      <c r="D614" s="5">
        <v>32492998.337</v>
      </c>
      <c r="E614" s="18">
        <v>5720898.431</v>
      </c>
      <c r="F614" s="22">
        <f t="shared" si="144"/>
        <v>-49240712.638800636</v>
      </c>
      <c r="G614" s="8">
        <f t="shared" si="145"/>
        <v>-49243373.55370264</v>
      </c>
      <c r="H614" s="8">
        <f t="shared" si="146"/>
        <v>14277850.43565969</v>
      </c>
      <c r="I614" s="8">
        <f t="shared" si="147"/>
        <v>169828001.59238064</v>
      </c>
      <c r="J614" s="8">
        <f t="shared" si="148"/>
        <v>169896056.9951849</v>
      </c>
      <c r="K614" s="19">
        <f t="shared" si="149"/>
        <v>14282800.190721799</v>
      </c>
      <c r="L614" s="37">
        <f t="shared" si="150"/>
        <v>-0.017060015350580215</v>
      </c>
      <c r="M614" s="52">
        <f t="shared" si="151"/>
        <v>0.014918031170964241</v>
      </c>
      <c r="N614" s="56" t="e">
        <f t="shared" si="152"/>
        <v>#VALUE!</v>
      </c>
      <c r="O614" s="55" t="e">
        <f t="shared" si="153"/>
        <v>#VALUE!</v>
      </c>
      <c r="P614" s="55" t="e">
        <f t="shared" si="154"/>
        <v>#VALUE!</v>
      </c>
      <c r="Q614" s="78" t="e">
        <f t="shared" si="155"/>
        <v>#VALUE!</v>
      </c>
      <c r="R614" s="56" t="e">
        <f t="shared" si="156"/>
        <v>#VALUE!</v>
      </c>
      <c r="S614" s="55" t="e">
        <f t="shared" si="157"/>
        <v>#VALUE!</v>
      </c>
      <c r="T614" s="55" t="e">
        <f t="shared" si="158"/>
        <v>#VALUE!</v>
      </c>
      <c r="U614" s="57" t="e">
        <f t="shared" si="159"/>
        <v>#VALUE!</v>
      </c>
    </row>
    <row r="615" spans="1:21" ht="12.75">
      <c r="A615" s="6">
        <v>4319009200</v>
      </c>
      <c r="B615" s="5">
        <v>3497871.14</v>
      </c>
      <c r="C615" s="5">
        <v>5725207.63</v>
      </c>
      <c r="D615" s="5">
        <v>32497798.411</v>
      </c>
      <c r="E615" s="18">
        <v>5723357.558</v>
      </c>
      <c r="F615" s="22">
        <f t="shared" si="144"/>
        <v>-23518470.297855854</v>
      </c>
      <c r="G615" s="8">
        <f t="shared" si="145"/>
        <v>-23522966.664554644</v>
      </c>
      <c r="H615" s="8">
        <f t="shared" si="146"/>
        <v>1739649.8024561913</v>
      </c>
      <c r="I615" s="8">
        <f t="shared" si="147"/>
        <v>318008941.8207567</v>
      </c>
      <c r="J615" s="8">
        <f t="shared" si="148"/>
        <v>318135030.6117404</v>
      </c>
      <c r="K615" s="19">
        <f t="shared" si="149"/>
        <v>1740006.9016769126</v>
      </c>
      <c r="L615" s="37">
        <f t="shared" si="150"/>
        <v>-0.04591527208685875</v>
      </c>
      <c r="M615" s="52">
        <f t="shared" si="151"/>
        <v>0.009042656980454922</v>
      </c>
      <c r="N615" s="56" t="e">
        <f t="shared" si="152"/>
        <v>#VALUE!</v>
      </c>
      <c r="O615" s="55" t="e">
        <f t="shared" si="153"/>
        <v>#VALUE!</v>
      </c>
      <c r="P615" s="55" t="e">
        <f t="shared" si="154"/>
        <v>#VALUE!</v>
      </c>
      <c r="Q615" s="78" t="e">
        <f t="shared" si="155"/>
        <v>#VALUE!</v>
      </c>
      <c r="R615" s="56" t="e">
        <f t="shared" si="156"/>
        <v>#VALUE!</v>
      </c>
      <c r="S615" s="55" t="e">
        <f t="shared" si="157"/>
        <v>#VALUE!</v>
      </c>
      <c r="T615" s="55" t="e">
        <f t="shared" si="158"/>
        <v>#VALUE!</v>
      </c>
      <c r="U615" s="57" t="e">
        <f t="shared" si="159"/>
        <v>#VALUE!</v>
      </c>
    </row>
    <row r="616" spans="1:21" ht="12.75">
      <c r="A616" s="6">
        <v>4319009300</v>
      </c>
      <c r="B616" s="5">
        <v>3495753.413</v>
      </c>
      <c r="C616" s="5">
        <v>5718802.469</v>
      </c>
      <c r="D616" s="5">
        <v>32495681.427</v>
      </c>
      <c r="E616" s="18">
        <v>5716954.97</v>
      </c>
      <c r="F616" s="22">
        <f t="shared" si="144"/>
        <v>-121365698.73767577</v>
      </c>
      <c r="G616" s="8">
        <f t="shared" si="145"/>
        <v>-121369864.7063507</v>
      </c>
      <c r="H616" s="8">
        <f t="shared" si="146"/>
        <v>59642137.547191635</v>
      </c>
      <c r="I616" s="8">
        <f t="shared" si="147"/>
        <v>246975360.735994</v>
      </c>
      <c r="J616" s="8">
        <f t="shared" si="148"/>
        <v>247074799.9456083</v>
      </c>
      <c r="K616" s="19">
        <f t="shared" si="149"/>
        <v>59664103.13003779</v>
      </c>
      <c r="L616" s="37">
        <f t="shared" si="150"/>
        <v>-0.03429979458451271</v>
      </c>
      <c r="M616" s="52">
        <f t="shared" si="151"/>
        <v>0.013727501034736633</v>
      </c>
      <c r="N616" s="56" t="e">
        <f t="shared" si="152"/>
        <v>#VALUE!</v>
      </c>
      <c r="O616" s="55" t="e">
        <f t="shared" si="153"/>
        <v>#VALUE!</v>
      </c>
      <c r="P616" s="55" t="e">
        <f t="shared" si="154"/>
        <v>#VALUE!</v>
      </c>
      <c r="Q616" s="78" t="e">
        <f t="shared" si="155"/>
        <v>#VALUE!</v>
      </c>
      <c r="R616" s="56" t="e">
        <f t="shared" si="156"/>
        <v>#VALUE!</v>
      </c>
      <c r="S616" s="55" t="e">
        <f t="shared" si="157"/>
        <v>#VALUE!</v>
      </c>
      <c r="T616" s="55" t="e">
        <f t="shared" si="158"/>
        <v>#VALUE!</v>
      </c>
      <c r="U616" s="57" t="e">
        <f t="shared" si="159"/>
        <v>#VALUE!</v>
      </c>
    </row>
    <row r="617" spans="1:21" ht="12.75">
      <c r="A617" s="6">
        <v>4319009401</v>
      </c>
      <c r="B617" s="5">
        <v>3496371.46</v>
      </c>
      <c r="C617" s="5">
        <v>5720737.03</v>
      </c>
      <c r="D617" s="5">
        <v>32496299.252</v>
      </c>
      <c r="E617" s="18">
        <v>5718888.751</v>
      </c>
      <c r="F617" s="22">
        <f t="shared" si="144"/>
        <v>-94546338.37059043</v>
      </c>
      <c r="G617" s="8">
        <f t="shared" si="145"/>
        <v>-94550536.26170777</v>
      </c>
      <c r="H617" s="8">
        <f t="shared" si="146"/>
        <v>33508599.207217317</v>
      </c>
      <c r="I617" s="8">
        <f t="shared" si="147"/>
        <v>266779489.62410736</v>
      </c>
      <c r="J617" s="8">
        <f t="shared" si="148"/>
        <v>266886465.46589768</v>
      </c>
      <c r="K617" s="19">
        <f t="shared" si="149"/>
        <v>33520547.487900183</v>
      </c>
      <c r="L617" s="37">
        <f t="shared" si="150"/>
        <v>-0.03163353353738785</v>
      </c>
      <c r="M617" s="52">
        <f t="shared" si="151"/>
        <v>0.015481690876185894</v>
      </c>
      <c r="N617" s="56" t="e">
        <f t="shared" si="152"/>
        <v>#VALUE!</v>
      </c>
      <c r="O617" s="55" t="e">
        <f t="shared" si="153"/>
        <v>#VALUE!</v>
      </c>
      <c r="P617" s="55" t="e">
        <f t="shared" si="154"/>
        <v>#VALUE!</v>
      </c>
      <c r="Q617" s="78" t="e">
        <f t="shared" si="155"/>
        <v>#VALUE!</v>
      </c>
      <c r="R617" s="56" t="e">
        <f t="shared" si="156"/>
        <v>#VALUE!</v>
      </c>
      <c r="S617" s="55" t="e">
        <f t="shared" si="157"/>
        <v>#VALUE!</v>
      </c>
      <c r="T617" s="55" t="e">
        <f t="shared" si="158"/>
        <v>#VALUE!</v>
      </c>
      <c r="U617" s="57" t="e">
        <f t="shared" si="159"/>
        <v>#VALUE!</v>
      </c>
    </row>
    <row r="618" spans="1:21" ht="12.75">
      <c r="A618" s="6">
        <v>4319009500</v>
      </c>
      <c r="B618" s="5">
        <v>3496263.648</v>
      </c>
      <c r="C618" s="5">
        <v>5722508.731</v>
      </c>
      <c r="D618" s="5">
        <v>32496191.517</v>
      </c>
      <c r="E618" s="18">
        <v>5720659.761</v>
      </c>
      <c r="F618" s="22">
        <f t="shared" si="144"/>
        <v>-65181384.288099736</v>
      </c>
      <c r="G618" s="8">
        <f t="shared" si="145"/>
        <v>-65185107.9553081</v>
      </c>
      <c r="H618" s="8">
        <f t="shared" si="146"/>
        <v>16138745.853953248</v>
      </c>
      <c r="I618" s="8">
        <f t="shared" si="147"/>
        <v>263270492.63592133</v>
      </c>
      <c r="J618" s="8">
        <f t="shared" si="148"/>
        <v>263375512.88103974</v>
      </c>
      <c r="K618" s="19">
        <f t="shared" si="149"/>
        <v>16144261.414879322</v>
      </c>
      <c r="L618" s="37">
        <f t="shared" si="150"/>
        <v>-0.041389353573322296</v>
      </c>
      <c r="M618" s="52">
        <f t="shared" si="151"/>
        <v>0.003011690452694893</v>
      </c>
      <c r="N618" s="56" t="e">
        <f t="shared" si="152"/>
        <v>#VALUE!</v>
      </c>
      <c r="O618" s="55" t="e">
        <f t="shared" si="153"/>
        <v>#VALUE!</v>
      </c>
      <c r="P618" s="55" t="e">
        <f t="shared" si="154"/>
        <v>#VALUE!</v>
      </c>
      <c r="Q618" s="78" t="e">
        <f t="shared" si="155"/>
        <v>#VALUE!</v>
      </c>
      <c r="R618" s="56" t="e">
        <f t="shared" si="156"/>
        <v>#VALUE!</v>
      </c>
      <c r="S618" s="55" t="e">
        <f t="shared" si="157"/>
        <v>#VALUE!</v>
      </c>
      <c r="T618" s="55" t="e">
        <f t="shared" si="158"/>
        <v>#VALUE!</v>
      </c>
      <c r="U618" s="57" t="e">
        <f t="shared" si="159"/>
        <v>#VALUE!</v>
      </c>
    </row>
    <row r="619" spans="1:21" ht="12.75">
      <c r="A619" s="6">
        <v>4319009600</v>
      </c>
      <c r="B619" s="5">
        <v>3496654.637</v>
      </c>
      <c r="C619" s="5">
        <v>5724107.52</v>
      </c>
      <c r="D619" s="5">
        <v>32496582.354</v>
      </c>
      <c r="E619" s="18">
        <v>5722257.865</v>
      </c>
      <c r="F619" s="22">
        <f t="shared" si="144"/>
        <v>-40190740.574598946</v>
      </c>
      <c r="G619" s="8">
        <f t="shared" si="145"/>
        <v>-40195333.736943655</v>
      </c>
      <c r="H619" s="8">
        <f t="shared" si="146"/>
        <v>5850880.456470269</v>
      </c>
      <c r="I619" s="8">
        <f t="shared" si="147"/>
        <v>276108910.88099885</v>
      </c>
      <c r="J619" s="8">
        <f t="shared" si="148"/>
        <v>276218987.51238596</v>
      </c>
      <c r="K619" s="19">
        <f t="shared" si="149"/>
        <v>5852544.180462029</v>
      </c>
      <c r="L619" s="37">
        <f t="shared" si="150"/>
        <v>-0.02299187332391739</v>
      </c>
      <c r="M619" s="52">
        <f t="shared" si="151"/>
        <v>0.04648816119879484</v>
      </c>
      <c r="N619" s="56" t="e">
        <f t="shared" si="152"/>
        <v>#VALUE!</v>
      </c>
      <c r="O619" s="55" t="e">
        <f t="shared" si="153"/>
        <v>#VALUE!</v>
      </c>
      <c r="P619" s="55" t="e">
        <f t="shared" si="154"/>
        <v>#VALUE!</v>
      </c>
      <c r="Q619" s="78" t="e">
        <f t="shared" si="155"/>
        <v>#VALUE!</v>
      </c>
      <c r="R619" s="56" t="e">
        <f t="shared" si="156"/>
        <v>#VALUE!</v>
      </c>
      <c r="S619" s="55" t="e">
        <f t="shared" si="157"/>
        <v>#VALUE!</v>
      </c>
      <c r="T619" s="55" t="e">
        <f t="shared" si="158"/>
        <v>#VALUE!</v>
      </c>
      <c r="U619" s="57" t="e">
        <f t="shared" si="159"/>
        <v>#VALUE!</v>
      </c>
    </row>
    <row r="620" spans="1:21" ht="12.75">
      <c r="A620" s="6">
        <v>4319009700</v>
      </c>
      <c r="B620" s="5">
        <v>3494232.97</v>
      </c>
      <c r="C620" s="5">
        <v>5723254.8</v>
      </c>
      <c r="D620" s="5">
        <v>32494161.635</v>
      </c>
      <c r="E620" s="18">
        <v>5721405.545</v>
      </c>
      <c r="F620" s="22">
        <f t="shared" si="144"/>
        <v>-46436753.697909765</v>
      </c>
      <c r="G620" s="8">
        <f t="shared" si="145"/>
        <v>-46439878.968918465</v>
      </c>
      <c r="H620" s="8">
        <f t="shared" si="146"/>
        <v>10701922.582368404</v>
      </c>
      <c r="I620" s="8">
        <f t="shared" si="147"/>
        <v>201507458.57508862</v>
      </c>
      <c r="J620" s="8">
        <f t="shared" si="148"/>
        <v>201588036.13789943</v>
      </c>
      <c r="K620" s="19">
        <f t="shared" si="149"/>
        <v>10705481.504561208</v>
      </c>
      <c r="L620" s="37">
        <f t="shared" si="150"/>
        <v>-0.019139796495437622</v>
      </c>
      <c r="M620" s="52">
        <f t="shared" si="151"/>
        <v>0.01905941590666771</v>
      </c>
      <c r="N620" s="56" t="e">
        <f t="shared" si="152"/>
        <v>#VALUE!</v>
      </c>
      <c r="O620" s="55" t="e">
        <f t="shared" si="153"/>
        <v>#VALUE!</v>
      </c>
      <c r="P620" s="55" t="e">
        <f t="shared" si="154"/>
        <v>#VALUE!</v>
      </c>
      <c r="Q620" s="78" t="e">
        <f t="shared" si="155"/>
        <v>#VALUE!</v>
      </c>
      <c r="R620" s="56" t="e">
        <f t="shared" si="156"/>
        <v>#VALUE!</v>
      </c>
      <c r="S620" s="55" t="e">
        <f t="shared" si="157"/>
        <v>#VALUE!</v>
      </c>
      <c r="T620" s="55" t="e">
        <f t="shared" si="158"/>
        <v>#VALUE!</v>
      </c>
      <c r="U620" s="57" t="e">
        <f t="shared" si="159"/>
        <v>#VALUE!</v>
      </c>
    </row>
    <row r="621" spans="1:21" ht="12.75">
      <c r="A621" s="6">
        <v>4319009800</v>
      </c>
      <c r="B621" s="5">
        <v>3493932.499</v>
      </c>
      <c r="C621" s="5">
        <v>5724658.214</v>
      </c>
      <c r="D621" s="5">
        <v>32493861.299</v>
      </c>
      <c r="E621" s="18">
        <v>5722808.408</v>
      </c>
      <c r="F621" s="22">
        <f t="shared" si="144"/>
        <v>-25957626.99193325</v>
      </c>
      <c r="G621" s="8">
        <f t="shared" si="145"/>
        <v>-25960519.807708263</v>
      </c>
      <c r="H621" s="8">
        <f t="shared" si="146"/>
        <v>3490323.8167517637</v>
      </c>
      <c r="I621" s="8">
        <f t="shared" si="147"/>
        <v>193069046.04407728</v>
      </c>
      <c r="J621" s="8">
        <f t="shared" si="148"/>
        <v>193146042.18224224</v>
      </c>
      <c r="K621" s="19">
        <f t="shared" si="149"/>
        <v>3491326.674950605</v>
      </c>
      <c r="L621" s="37">
        <f t="shared" si="150"/>
        <v>-0.01529841497540474</v>
      </c>
      <c r="M621" s="52">
        <f t="shared" si="151"/>
        <v>0.0157765606418252</v>
      </c>
      <c r="N621" s="56" t="e">
        <f t="shared" si="152"/>
        <v>#VALUE!</v>
      </c>
      <c r="O621" s="55" t="e">
        <f t="shared" si="153"/>
        <v>#VALUE!</v>
      </c>
      <c r="P621" s="55" t="e">
        <f t="shared" si="154"/>
        <v>#VALUE!</v>
      </c>
      <c r="Q621" s="78" t="e">
        <f t="shared" si="155"/>
        <v>#VALUE!</v>
      </c>
      <c r="R621" s="56" t="e">
        <f t="shared" si="156"/>
        <v>#VALUE!</v>
      </c>
      <c r="S621" s="55" t="e">
        <f t="shared" si="157"/>
        <v>#VALUE!</v>
      </c>
      <c r="T621" s="55" t="e">
        <f t="shared" si="158"/>
        <v>#VALUE!</v>
      </c>
      <c r="U621" s="57" t="e">
        <f t="shared" si="159"/>
        <v>#VALUE!</v>
      </c>
    </row>
    <row r="622" spans="1:21" ht="12.75">
      <c r="A622" s="6">
        <v>4319009900</v>
      </c>
      <c r="B622" s="5">
        <v>3494832.208</v>
      </c>
      <c r="C622" s="5">
        <v>5725675.913</v>
      </c>
      <c r="D622" s="5">
        <v>32494760.673</v>
      </c>
      <c r="E622" s="18">
        <v>5723825.687</v>
      </c>
      <c r="F622" s="22">
        <f t="shared" si="144"/>
        <v>-12584787.292922242</v>
      </c>
      <c r="G622" s="8">
        <f t="shared" si="145"/>
        <v>-12588058.889910208</v>
      </c>
      <c r="H622" s="8">
        <f t="shared" si="146"/>
        <v>723778.713775714</v>
      </c>
      <c r="I622" s="8">
        <f t="shared" si="147"/>
        <v>218876350.665087</v>
      </c>
      <c r="J622" s="8">
        <f t="shared" si="148"/>
        <v>218963288.5095815</v>
      </c>
      <c r="K622" s="19">
        <f t="shared" si="149"/>
        <v>723878.0166712112</v>
      </c>
      <c r="L622" s="37">
        <f t="shared" si="150"/>
        <v>-0.024303436279296875</v>
      </c>
      <c r="M622" s="52">
        <f t="shared" si="151"/>
        <v>0.018475312739610672</v>
      </c>
      <c r="N622" s="56" t="e">
        <f t="shared" si="152"/>
        <v>#VALUE!</v>
      </c>
      <c r="O622" s="55" t="e">
        <f t="shared" si="153"/>
        <v>#VALUE!</v>
      </c>
      <c r="P622" s="55" t="e">
        <f t="shared" si="154"/>
        <v>#VALUE!</v>
      </c>
      <c r="Q622" s="78" t="e">
        <f t="shared" si="155"/>
        <v>#VALUE!</v>
      </c>
      <c r="R622" s="56" t="e">
        <f t="shared" si="156"/>
        <v>#VALUE!</v>
      </c>
      <c r="S622" s="55" t="e">
        <f t="shared" si="157"/>
        <v>#VALUE!</v>
      </c>
      <c r="T622" s="55" t="e">
        <f t="shared" si="158"/>
        <v>#VALUE!</v>
      </c>
      <c r="U622" s="57" t="e">
        <f t="shared" si="159"/>
        <v>#VALUE!</v>
      </c>
    </row>
    <row r="623" spans="1:21" ht="12.75">
      <c r="A623" s="6">
        <v>4319010000</v>
      </c>
      <c r="B623" s="5">
        <v>3489363.15</v>
      </c>
      <c r="C623" s="5">
        <v>5721153.629</v>
      </c>
      <c r="D623" s="5">
        <v>32489293.713</v>
      </c>
      <c r="E623" s="18">
        <v>5719305.298</v>
      </c>
      <c r="F623" s="22">
        <f t="shared" si="144"/>
        <v>-50101809.00559087</v>
      </c>
      <c r="G623" s="8">
        <f t="shared" si="145"/>
        <v>-50103338.309387274</v>
      </c>
      <c r="H623" s="8">
        <f t="shared" si="146"/>
        <v>28859332.272041637</v>
      </c>
      <c r="I623" s="8">
        <f t="shared" si="147"/>
        <v>86982881.75403573</v>
      </c>
      <c r="J623" s="8">
        <f t="shared" si="148"/>
        <v>87018116.86891845</v>
      </c>
      <c r="K623" s="19">
        <f t="shared" si="149"/>
        <v>28870141.409939785</v>
      </c>
      <c r="L623" s="37">
        <f t="shared" si="150"/>
        <v>-0.008335016667842865</v>
      </c>
      <c r="M623" s="52">
        <f t="shared" si="151"/>
        <v>-0.0019746003672480583</v>
      </c>
      <c r="N623" s="56" t="e">
        <f t="shared" si="152"/>
        <v>#VALUE!</v>
      </c>
      <c r="O623" s="55" t="e">
        <f t="shared" si="153"/>
        <v>#VALUE!</v>
      </c>
      <c r="P623" s="55" t="e">
        <f t="shared" si="154"/>
        <v>#VALUE!</v>
      </c>
      <c r="Q623" s="78" t="e">
        <f t="shared" si="155"/>
        <v>#VALUE!</v>
      </c>
      <c r="R623" s="56" t="e">
        <f t="shared" si="156"/>
        <v>#VALUE!</v>
      </c>
      <c r="S623" s="55" t="e">
        <f t="shared" si="157"/>
        <v>#VALUE!</v>
      </c>
      <c r="T623" s="55" t="e">
        <f t="shared" si="158"/>
        <v>#VALUE!</v>
      </c>
      <c r="U623" s="57" t="e">
        <f t="shared" si="159"/>
        <v>#VALUE!</v>
      </c>
    </row>
    <row r="624" spans="1:21" ht="12.75">
      <c r="A624" s="6">
        <v>4319010101</v>
      </c>
      <c r="B624" s="5">
        <v>3497453.544</v>
      </c>
      <c r="C624" s="5">
        <v>5718805.1</v>
      </c>
      <c r="D624" s="5">
        <v>32497380.896</v>
      </c>
      <c r="E624" s="18">
        <v>5716957.581</v>
      </c>
      <c r="F624" s="22">
        <f t="shared" si="144"/>
        <v>-134447018.9889868</v>
      </c>
      <c r="G624" s="8">
        <f t="shared" si="145"/>
        <v>-134451793.71365914</v>
      </c>
      <c r="H624" s="8">
        <f t="shared" si="146"/>
        <v>59601661.357965566</v>
      </c>
      <c r="I624" s="8">
        <f t="shared" si="147"/>
        <v>303290922.61297816</v>
      </c>
      <c r="J624" s="8">
        <f t="shared" si="148"/>
        <v>303412648.412826</v>
      </c>
      <c r="K624" s="19">
        <f t="shared" si="149"/>
        <v>59623465.026534975</v>
      </c>
      <c r="L624" s="37">
        <f t="shared" si="150"/>
        <v>-0.04873780161142349</v>
      </c>
      <c r="M624" s="52">
        <f t="shared" si="151"/>
        <v>0.009317849762737751</v>
      </c>
      <c r="N624" s="56" t="e">
        <f t="shared" si="152"/>
        <v>#VALUE!</v>
      </c>
      <c r="O624" s="55" t="e">
        <f t="shared" si="153"/>
        <v>#VALUE!</v>
      </c>
      <c r="P624" s="55" t="e">
        <f t="shared" si="154"/>
        <v>#VALUE!</v>
      </c>
      <c r="Q624" s="78" t="e">
        <f t="shared" si="155"/>
        <v>#VALUE!</v>
      </c>
      <c r="R624" s="56" t="e">
        <f t="shared" si="156"/>
        <v>#VALUE!</v>
      </c>
      <c r="S624" s="55" t="e">
        <f t="shared" si="157"/>
        <v>#VALUE!</v>
      </c>
      <c r="T624" s="55" t="e">
        <f t="shared" si="158"/>
        <v>#VALUE!</v>
      </c>
      <c r="U624" s="57" t="e">
        <f t="shared" si="159"/>
        <v>#VALUE!</v>
      </c>
    </row>
    <row r="625" spans="1:21" ht="12.75">
      <c r="A625" s="6">
        <v>4320001102</v>
      </c>
      <c r="B625" s="5">
        <v>3500567.06</v>
      </c>
      <c r="C625" s="5">
        <v>5718235.63</v>
      </c>
      <c r="D625" s="5">
        <v>32500493.2</v>
      </c>
      <c r="E625" s="18">
        <v>5716388.309</v>
      </c>
      <c r="F625" s="22">
        <f t="shared" si="144"/>
        <v>-170166894.2238835</v>
      </c>
      <c r="G625" s="8">
        <f t="shared" si="145"/>
        <v>-170172840.25663897</v>
      </c>
      <c r="H625" s="8">
        <f t="shared" si="146"/>
        <v>68717173.32199596</v>
      </c>
      <c r="I625" s="8">
        <f t="shared" si="147"/>
        <v>421405338.8377676</v>
      </c>
      <c r="J625" s="8">
        <f t="shared" si="148"/>
        <v>421573707.63306254</v>
      </c>
      <c r="K625" s="19">
        <f t="shared" si="149"/>
        <v>68742226.64839071</v>
      </c>
      <c r="L625" s="37">
        <f t="shared" si="150"/>
        <v>-0.08341674879193306</v>
      </c>
      <c r="M625" s="52">
        <f t="shared" si="151"/>
        <v>-0.004877888597548008</v>
      </c>
      <c r="N625" s="56" t="e">
        <f t="shared" si="152"/>
        <v>#VALUE!</v>
      </c>
      <c r="O625" s="55" t="e">
        <f t="shared" si="153"/>
        <v>#VALUE!</v>
      </c>
      <c r="P625" s="55" t="e">
        <f t="shared" si="154"/>
        <v>#VALUE!</v>
      </c>
      <c r="Q625" s="78" t="e">
        <f t="shared" si="155"/>
        <v>#VALUE!</v>
      </c>
      <c r="R625" s="56" t="e">
        <f t="shared" si="156"/>
        <v>#VALUE!</v>
      </c>
      <c r="S625" s="55" t="e">
        <f t="shared" si="157"/>
        <v>#VALUE!</v>
      </c>
      <c r="T625" s="55" t="e">
        <f t="shared" si="158"/>
        <v>#VALUE!</v>
      </c>
      <c r="U625" s="57" t="e">
        <f t="shared" si="159"/>
        <v>#VALUE!</v>
      </c>
    </row>
    <row r="626" spans="1:21" ht="12.75">
      <c r="A626" s="6">
        <v>4320008202</v>
      </c>
      <c r="B626" s="5">
        <v>3499967.143</v>
      </c>
      <c r="C626" s="5">
        <v>5719364.216</v>
      </c>
      <c r="D626" s="5">
        <v>32499893.52</v>
      </c>
      <c r="E626" s="18">
        <v>5717516.446</v>
      </c>
      <c r="F626" s="22">
        <f t="shared" si="144"/>
        <v>-142708515.16381994</v>
      </c>
      <c r="G626" s="8">
        <f t="shared" si="145"/>
        <v>-142714271.44359356</v>
      </c>
      <c r="H626" s="8">
        <f t="shared" si="146"/>
        <v>51283082.46585769</v>
      </c>
      <c r="I626" s="8">
        <f t="shared" si="147"/>
        <v>397139578.80673116</v>
      </c>
      <c r="J626" s="8">
        <f t="shared" si="148"/>
        <v>397298304.19276553</v>
      </c>
      <c r="K626" s="19">
        <f t="shared" si="149"/>
        <v>51301509.56049736</v>
      </c>
      <c r="L626" s="37">
        <f t="shared" si="150"/>
        <v>-0.06620382890105247</v>
      </c>
      <c r="M626" s="52">
        <f t="shared" si="151"/>
        <v>0.0033069439232349396</v>
      </c>
      <c r="N626" s="56" t="e">
        <f t="shared" si="152"/>
        <v>#VALUE!</v>
      </c>
      <c r="O626" s="55" t="e">
        <f t="shared" si="153"/>
        <v>#VALUE!</v>
      </c>
      <c r="P626" s="55" t="e">
        <f t="shared" si="154"/>
        <v>#VALUE!</v>
      </c>
      <c r="Q626" s="78" t="e">
        <f t="shared" si="155"/>
        <v>#VALUE!</v>
      </c>
      <c r="R626" s="56" t="e">
        <f t="shared" si="156"/>
        <v>#VALUE!</v>
      </c>
      <c r="S626" s="55" t="e">
        <f t="shared" si="157"/>
        <v>#VALUE!</v>
      </c>
      <c r="T626" s="55" t="e">
        <f t="shared" si="158"/>
        <v>#VALUE!</v>
      </c>
      <c r="U626" s="57" t="e">
        <f t="shared" si="159"/>
        <v>#VALUE!</v>
      </c>
    </row>
    <row r="627" spans="1:21" ht="12.75">
      <c r="A627" s="6">
        <v>4320008302</v>
      </c>
      <c r="B627" s="5">
        <v>3502297.85</v>
      </c>
      <c r="C627" s="5">
        <v>5718473.498</v>
      </c>
      <c r="D627" s="5">
        <v>32502223.302</v>
      </c>
      <c r="E627" s="18">
        <v>5716626.057</v>
      </c>
      <c r="F627" s="22">
        <f t="shared" si="144"/>
        <v>-179217778.1746377</v>
      </c>
      <c r="G627" s="8">
        <f t="shared" si="145"/>
        <v>-179224755.87008423</v>
      </c>
      <c r="H627" s="8">
        <f t="shared" si="146"/>
        <v>64831068.14366027</v>
      </c>
      <c r="I627" s="8">
        <f t="shared" si="147"/>
        <v>495445524.2007199</v>
      </c>
      <c r="J627" s="8">
        <f t="shared" si="148"/>
        <v>495643402.81175387</v>
      </c>
      <c r="K627" s="19">
        <f t="shared" si="149"/>
        <v>64854436.313562416</v>
      </c>
      <c r="L627" s="37">
        <f t="shared" si="150"/>
        <v>-0.08082125335931778</v>
      </c>
      <c r="M627" s="52">
        <f t="shared" si="151"/>
        <v>-0.003308548592031002</v>
      </c>
      <c r="N627" s="56" t="e">
        <f t="shared" si="152"/>
        <v>#VALUE!</v>
      </c>
      <c r="O627" s="55" t="e">
        <f t="shared" si="153"/>
        <v>#VALUE!</v>
      </c>
      <c r="P627" s="55" t="e">
        <f t="shared" si="154"/>
        <v>#VALUE!</v>
      </c>
      <c r="Q627" s="78" t="e">
        <f t="shared" si="155"/>
        <v>#VALUE!</v>
      </c>
      <c r="R627" s="56" t="e">
        <f t="shared" si="156"/>
        <v>#VALUE!</v>
      </c>
      <c r="S627" s="55" t="e">
        <f t="shared" si="157"/>
        <v>#VALUE!</v>
      </c>
      <c r="T627" s="55" t="e">
        <f t="shared" si="158"/>
        <v>#VALUE!</v>
      </c>
      <c r="U627" s="57" t="e">
        <f t="shared" si="159"/>
        <v>#VALUE!</v>
      </c>
    </row>
    <row r="628" spans="1:21" ht="12.75">
      <c r="A628" s="6">
        <v>4320009502</v>
      </c>
      <c r="B628" s="5">
        <v>3500409.33</v>
      </c>
      <c r="C628" s="5">
        <v>5723831.93</v>
      </c>
      <c r="D628" s="5">
        <v>32500335.589</v>
      </c>
      <c r="E628" s="18">
        <v>5721982.377</v>
      </c>
      <c r="F628" s="22">
        <f t="shared" si="144"/>
        <v>-54883368.4107987</v>
      </c>
      <c r="G628" s="8">
        <f t="shared" si="145"/>
        <v>-54889055.50807148</v>
      </c>
      <c r="H628" s="8">
        <f t="shared" si="146"/>
        <v>7259782.334431046</v>
      </c>
      <c r="I628" s="8">
        <f t="shared" si="147"/>
        <v>414956828.78574324</v>
      </c>
      <c r="J628" s="8">
        <f t="shared" si="148"/>
        <v>415121479.5931615</v>
      </c>
      <c r="K628" s="19">
        <f t="shared" si="149"/>
        <v>7261910.45489567</v>
      </c>
      <c r="L628" s="37">
        <f t="shared" si="150"/>
        <v>-0.06275372207164764</v>
      </c>
      <c r="M628" s="52">
        <f t="shared" si="151"/>
        <v>0.0025480492040514946</v>
      </c>
      <c r="N628" s="56" t="e">
        <f t="shared" si="152"/>
        <v>#VALUE!</v>
      </c>
      <c r="O628" s="55" t="e">
        <f t="shared" si="153"/>
        <v>#VALUE!</v>
      </c>
      <c r="P628" s="55" t="e">
        <f t="shared" si="154"/>
        <v>#VALUE!</v>
      </c>
      <c r="Q628" s="78" t="e">
        <f t="shared" si="155"/>
        <v>#VALUE!</v>
      </c>
      <c r="R628" s="56" t="e">
        <f t="shared" si="156"/>
        <v>#VALUE!</v>
      </c>
      <c r="S628" s="55" t="e">
        <f t="shared" si="157"/>
        <v>#VALUE!</v>
      </c>
      <c r="T628" s="55" t="e">
        <f t="shared" si="158"/>
        <v>#VALUE!</v>
      </c>
      <c r="U628" s="57" t="e">
        <f t="shared" si="159"/>
        <v>#VALUE!</v>
      </c>
    </row>
    <row r="629" spans="1:21" ht="12.75">
      <c r="A629" s="6">
        <v>4320009705</v>
      </c>
      <c r="B629" s="5">
        <v>3499797.244</v>
      </c>
      <c r="C629" s="5">
        <v>5726799.188</v>
      </c>
      <c r="D629" s="5">
        <v>32499723.774</v>
      </c>
      <c r="E629" s="18">
        <v>5724948.475</v>
      </c>
      <c r="F629" s="22">
        <f t="shared" si="144"/>
        <v>5382442.156229995</v>
      </c>
      <c r="G629" s="8">
        <f t="shared" si="145"/>
        <v>5377252.439638254</v>
      </c>
      <c r="H629" s="8">
        <f t="shared" si="146"/>
        <v>74136.1713172717</v>
      </c>
      <c r="I629" s="8">
        <f t="shared" si="147"/>
        <v>390399850.7278816</v>
      </c>
      <c r="J629" s="8">
        <f t="shared" si="148"/>
        <v>390554199.5189379</v>
      </c>
      <c r="K629" s="19">
        <f t="shared" si="149"/>
        <v>74237.06075525716</v>
      </c>
      <c r="L629" s="37">
        <f t="shared" si="150"/>
        <v>-0.04943222925066948</v>
      </c>
      <c r="M629" s="52">
        <f t="shared" si="151"/>
        <v>-0.009698867797851562</v>
      </c>
      <c r="N629" s="56" t="e">
        <f t="shared" si="152"/>
        <v>#VALUE!</v>
      </c>
      <c r="O629" s="55" t="e">
        <f t="shared" si="153"/>
        <v>#VALUE!</v>
      </c>
      <c r="P629" s="55" t="e">
        <f t="shared" si="154"/>
        <v>#VALUE!</v>
      </c>
      <c r="Q629" s="78" t="e">
        <f t="shared" si="155"/>
        <v>#VALUE!</v>
      </c>
      <c r="R629" s="56" t="e">
        <f t="shared" si="156"/>
        <v>#VALUE!</v>
      </c>
      <c r="S629" s="55" t="e">
        <f t="shared" si="157"/>
        <v>#VALUE!</v>
      </c>
      <c r="T629" s="55" t="e">
        <f t="shared" si="158"/>
        <v>#VALUE!</v>
      </c>
      <c r="U629" s="57" t="e">
        <f t="shared" si="159"/>
        <v>#VALUE!</v>
      </c>
    </row>
    <row r="630" spans="1:21" ht="12.75">
      <c r="A630" s="6">
        <v>4320009900</v>
      </c>
      <c r="B630" s="5">
        <v>3500086.802</v>
      </c>
      <c r="C630" s="5">
        <v>5728843.394</v>
      </c>
      <c r="D630" s="5">
        <v>32500013.233</v>
      </c>
      <c r="E630" s="18">
        <v>5726991.857</v>
      </c>
      <c r="F630" s="22">
        <f t="shared" si="144"/>
        <v>46435564.63692422</v>
      </c>
      <c r="G630" s="8">
        <f t="shared" si="145"/>
        <v>46429939.875346616</v>
      </c>
      <c r="H630" s="8">
        <f t="shared" si="146"/>
        <v>5364196.77685438</v>
      </c>
      <c r="I630" s="8">
        <f t="shared" si="147"/>
        <v>401924195.5240993</v>
      </c>
      <c r="J630" s="8">
        <f t="shared" si="148"/>
        <v>402082790.97148055</v>
      </c>
      <c r="K630" s="19">
        <f t="shared" si="149"/>
        <v>5366963.540444456</v>
      </c>
      <c r="L630" s="37">
        <f t="shared" si="150"/>
        <v>-0.037555012851953506</v>
      </c>
      <c r="M630" s="52">
        <f t="shared" si="151"/>
        <v>-0.0030578933656215668</v>
      </c>
      <c r="N630" s="56" t="e">
        <f t="shared" si="152"/>
        <v>#VALUE!</v>
      </c>
      <c r="O630" s="55" t="e">
        <f t="shared" si="153"/>
        <v>#VALUE!</v>
      </c>
      <c r="P630" s="55" t="e">
        <f t="shared" si="154"/>
        <v>#VALUE!</v>
      </c>
      <c r="Q630" s="78" t="e">
        <f t="shared" si="155"/>
        <v>#VALUE!</v>
      </c>
      <c r="R630" s="56" t="e">
        <f t="shared" si="156"/>
        <v>#VALUE!</v>
      </c>
      <c r="S630" s="55" t="e">
        <f t="shared" si="157"/>
        <v>#VALUE!</v>
      </c>
      <c r="T630" s="55" t="e">
        <f t="shared" si="158"/>
        <v>#VALUE!</v>
      </c>
      <c r="U630" s="57" t="e">
        <f t="shared" si="159"/>
        <v>#VALUE!</v>
      </c>
    </row>
    <row r="631" spans="1:21" ht="12.75">
      <c r="A631" s="6">
        <v>4416001104</v>
      </c>
      <c r="B631" s="5">
        <v>3464666.55</v>
      </c>
      <c r="C631" s="5">
        <v>5708731.49</v>
      </c>
      <c r="D631" s="5">
        <v>32464606.741</v>
      </c>
      <c r="E631" s="18">
        <v>5706888.52</v>
      </c>
      <c r="F631" s="22">
        <f t="shared" si="144"/>
        <v>273377473.5918592</v>
      </c>
      <c r="G631" s="8">
        <f t="shared" si="145"/>
        <v>273368284.0710756</v>
      </c>
      <c r="H631" s="8">
        <f t="shared" si="146"/>
        <v>316539125.87086725</v>
      </c>
      <c r="I631" s="8">
        <f t="shared" si="147"/>
        <v>236093186.43907452</v>
      </c>
      <c r="J631" s="8">
        <f t="shared" si="148"/>
        <v>236183102.87884822</v>
      </c>
      <c r="K631" s="19">
        <f t="shared" si="149"/>
        <v>316670325.0658463</v>
      </c>
      <c r="L631" s="37">
        <f t="shared" si="150"/>
        <v>0.019624389708042145</v>
      </c>
      <c r="M631" s="52">
        <f t="shared" si="151"/>
        <v>-0.08088899496942759</v>
      </c>
      <c r="N631" s="56" t="e">
        <f t="shared" si="152"/>
        <v>#VALUE!</v>
      </c>
      <c r="O631" s="55" t="e">
        <f t="shared" si="153"/>
        <v>#VALUE!</v>
      </c>
      <c r="P631" s="55" t="e">
        <f t="shared" si="154"/>
        <v>#VALUE!</v>
      </c>
      <c r="Q631" s="78" t="e">
        <f t="shared" si="155"/>
        <v>#VALUE!</v>
      </c>
      <c r="R631" s="56" t="e">
        <f t="shared" si="156"/>
        <v>#VALUE!</v>
      </c>
      <c r="S631" s="55" t="e">
        <f t="shared" si="157"/>
        <v>#VALUE!</v>
      </c>
      <c r="T631" s="55" t="e">
        <f t="shared" si="158"/>
        <v>#VALUE!</v>
      </c>
      <c r="U631" s="57" t="e">
        <f t="shared" si="159"/>
        <v>#VALUE!</v>
      </c>
    </row>
    <row r="632" spans="1:21" ht="12.75">
      <c r="A632" s="6">
        <v>4416001730</v>
      </c>
      <c r="B632" s="5">
        <v>3463601.97</v>
      </c>
      <c r="C632" s="5">
        <v>5711560.673</v>
      </c>
      <c r="D632" s="5">
        <v>32463542.603</v>
      </c>
      <c r="E632" s="18">
        <v>5709716.585</v>
      </c>
      <c r="F632" s="22">
        <f t="shared" si="144"/>
        <v>245840378.1321144</v>
      </c>
      <c r="G632" s="8">
        <f t="shared" si="145"/>
        <v>245831773.7011219</v>
      </c>
      <c r="H632" s="8">
        <f t="shared" si="146"/>
        <v>223889050.55608168</v>
      </c>
      <c r="I632" s="8">
        <f t="shared" si="147"/>
        <v>269934487.8790033</v>
      </c>
      <c r="J632" s="8">
        <f t="shared" si="148"/>
        <v>270037896.2661566</v>
      </c>
      <c r="K632" s="19">
        <f t="shared" si="149"/>
        <v>223982658.9450537</v>
      </c>
      <c r="L632" s="37">
        <f t="shared" si="150"/>
        <v>0.04009373113512993</v>
      </c>
      <c r="M632" s="52">
        <f t="shared" si="151"/>
        <v>-0.07397845480591059</v>
      </c>
      <c r="N632" s="56" t="e">
        <f t="shared" si="152"/>
        <v>#VALUE!</v>
      </c>
      <c r="O632" s="55" t="e">
        <f t="shared" si="153"/>
        <v>#VALUE!</v>
      </c>
      <c r="P632" s="55" t="e">
        <f t="shared" si="154"/>
        <v>#VALUE!</v>
      </c>
      <c r="Q632" s="78" t="e">
        <f t="shared" si="155"/>
        <v>#VALUE!</v>
      </c>
      <c r="R632" s="56" t="e">
        <f t="shared" si="156"/>
        <v>#VALUE!</v>
      </c>
      <c r="S632" s="55" t="e">
        <f t="shared" si="157"/>
        <v>#VALUE!</v>
      </c>
      <c r="T632" s="55" t="e">
        <f t="shared" si="158"/>
        <v>#VALUE!</v>
      </c>
      <c r="U632" s="57" t="e">
        <f t="shared" si="159"/>
        <v>#VALUE!</v>
      </c>
    </row>
    <row r="633" spans="1:21" ht="12.75">
      <c r="A633" s="6">
        <v>4416002706</v>
      </c>
      <c r="B633" s="5">
        <v>3463112.14</v>
      </c>
      <c r="C633" s="5">
        <v>5717000.02</v>
      </c>
      <c r="D633" s="5">
        <v>32463053.044</v>
      </c>
      <c r="E633" s="18">
        <v>5715153.757</v>
      </c>
      <c r="F633" s="22">
        <f t="shared" si="144"/>
        <v>161154626.4667951</v>
      </c>
      <c r="G633" s="8">
        <f t="shared" si="145"/>
        <v>161148118.12848014</v>
      </c>
      <c r="H633" s="8">
        <f t="shared" si="146"/>
        <v>90719207.84709418</v>
      </c>
      <c r="I633" s="8">
        <f t="shared" si="147"/>
        <v>286265338.9411625</v>
      </c>
      <c r="J633" s="8">
        <f t="shared" si="148"/>
        <v>286376415.767641</v>
      </c>
      <c r="K633" s="19">
        <f t="shared" si="149"/>
        <v>90758074.08760512</v>
      </c>
      <c r="L633" s="37">
        <f t="shared" si="150"/>
        <v>0.03874098137021065</v>
      </c>
      <c r="M633" s="52">
        <f t="shared" si="151"/>
        <v>-0.056538017466664314</v>
      </c>
      <c r="N633" s="56" t="e">
        <f t="shared" si="152"/>
        <v>#VALUE!</v>
      </c>
      <c r="O633" s="55" t="e">
        <f t="shared" si="153"/>
        <v>#VALUE!</v>
      </c>
      <c r="P633" s="55" t="e">
        <f t="shared" si="154"/>
        <v>#VALUE!</v>
      </c>
      <c r="Q633" s="78" t="e">
        <f t="shared" si="155"/>
        <v>#VALUE!</v>
      </c>
      <c r="R633" s="56" t="e">
        <f t="shared" si="156"/>
        <v>#VALUE!</v>
      </c>
      <c r="S633" s="55" t="e">
        <f t="shared" si="157"/>
        <v>#VALUE!</v>
      </c>
      <c r="T633" s="55" t="e">
        <f t="shared" si="158"/>
        <v>#VALUE!</v>
      </c>
      <c r="U633" s="57" t="e">
        <f t="shared" si="159"/>
        <v>#VALUE!</v>
      </c>
    </row>
    <row r="634" spans="1:21" ht="12.75">
      <c r="A634" s="6">
        <v>4416005402</v>
      </c>
      <c r="B634" s="5">
        <v>3464562.028</v>
      </c>
      <c r="C634" s="5">
        <v>5712377.491</v>
      </c>
      <c r="D634" s="5">
        <v>32464502.295</v>
      </c>
      <c r="E634" s="18">
        <v>5710533.066</v>
      </c>
      <c r="F634" s="22">
        <f t="shared" si="144"/>
        <v>218843982.04113197</v>
      </c>
      <c r="G634" s="8">
        <f t="shared" si="145"/>
        <v>218836278.13899168</v>
      </c>
      <c r="H634" s="8">
        <f t="shared" si="146"/>
        <v>200117041.05285648</v>
      </c>
      <c r="I634" s="8">
        <f t="shared" si="147"/>
        <v>239314964.2380946</v>
      </c>
      <c r="J634" s="8">
        <f t="shared" si="148"/>
        <v>239406668.14507368</v>
      </c>
      <c r="K634" s="19">
        <f t="shared" si="149"/>
        <v>200200772.18621427</v>
      </c>
      <c r="L634" s="37">
        <f t="shared" si="150"/>
        <v>0.03531566262245178</v>
      </c>
      <c r="M634" s="52">
        <f t="shared" si="151"/>
        <v>-0.07517939433455467</v>
      </c>
      <c r="N634" s="56" t="e">
        <f t="shared" si="152"/>
        <v>#VALUE!</v>
      </c>
      <c r="O634" s="55" t="e">
        <f t="shared" si="153"/>
        <v>#VALUE!</v>
      </c>
      <c r="P634" s="55" t="e">
        <f t="shared" si="154"/>
        <v>#VALUE!</v>
      </c>
      <c r="Q634" s="78" t="e">
        <f t="shared" si="155"/>
        <v>#VALUE!</v>
      </c>
      <c r="R634" s="56" t="e">
        <f t="shared" si="156"/>
        <v>#VALUE!</v>
      </c>
      <c r="S634" s="55" t="e">
        <f t="shared" si="157"/>
        <v>#VALUE!</v>
      </c>
      <c r="T634" s="55" t="e">
        <f t="shared" si="158"/>
        <v>#VALUE!</v>
      </c>
      <c r="U634" s="57" t="e">
        <f t="shared" si="159"/>
        <v>#VALUE!</v>
      </c>
    </row>
    <row r="635" spans="1:21" ht="12.75">
      <c r="A635" s="6">
        <v>4416005510</v>
      </c>
      <c r="B635" s="5">
        <v>3462841.723</v>
      </c>
      <c r="C635" s="5">
        <v>5712758.083</v>
      </c>
      <c r="D635" s="5">
        <v>32462782.678</v>
      </c>
      <c r="E635" s="18">
        <v>5710913.53</v>
      </c>
      <c r="F635" s="22">
        <f t="shared" si="144"/>
        <v>236634212.3293888</v>
      </c>
      <c r="G635" s="8">
        <f t="shared" si="145"/>
        <v>236625745.99982542</v>
      </c>
      <c r="H635" s="8">
        <f t="shared" si="146"/>
        <v>189495736.77253512</v>
      </c>
      <c r="I635" s="8">
        <f t="shared" si="147"/>
        <v>295488162.29431003</v>
      </c>
      <c r="J635" s="8">
        <f t="shared" si="148"/>
        <v>295601890.92875576</v>
      </c>
      <c r="K635" s="19">
        <f t="shared" si="149"/>
        <v>189575453.28471756</v>
      </c>
      <c r="L635" s="37">
        <f t="shared" si="150"/>
        <v>0.037046968936920166</v>
      </c>
      <c r="M635" s="52">
        <f t="shared" si="151"/>
        <v>-0.07497515436261892</v>
      </c>
      <c r="N635" s="56" t="e">
        <f t="shared" si="152"/>
        <v>#VALUE!</v>
      </c>
      <c r="O635" s="55" t="e">
        <f t="shared" si="153"/>
        <v>#VALUE!</v>
      </c>
      <c r="P635" s="55" t="e">
        <f t="shared" si="154"/>
        <v>#VALUE!</v>
      </c>
      <c r="Q635" s="78" t="e">
        <f t="shared" si="155"/>
        <v>#VALUE!</v>
      </c>
      <c r="R635" s="56" t="e">
        <f t="shared" si="156"/>
        <v>#VALUE!</v>
      </c>
      <c r="S635" s="55" t="e">
        <f t="shared" si="157"/>
        <v>#VALUE!</v>
      </c>
      <c r="T635" s="55" t="e">
        <f t="shared" si="158"/>
        <v>#VALUE!</v>
      </c>
      <c r="U635" s="57" t="e">
        <f t="shared" si="159"/>
        <v>#VALUE!</v>
      </c>
    </row>
    <row r="636" spans="1:21" ht="12.75">
      <c r="A636" s="6">
        <v>4416005910</v>
      </c>
      <c r="B636" s="5">
        <v>3462389.222</v>
      </c>
      <c r="C636" s="5">
        <v>5715537.611</v>
      </c>
      <c r="D636" s="5">
        <v>32462330.393</v>
      </c>
      <c r="E636" s="18">
        <v>5713691.956</v>
      </c>
      <c r="F636" s="22">
        <f t="shared" si="144"/>
        <v>193834170.48802656</v>
      </c>
      <c r="G636" s="8">
        <f t="shared" si="145"/>
        <v>193826517.3805647</v>
      </c>
      <c r="H636" s="8">
        <f t="shared" si="146"/>
        <v>120709073.37203589</v>
      </c>
      <c r="I636" s="8">
        <f t="shared" si="147"/>
        <v>311245883.7228431</v>
      </c>
      <c r="J636" s="8">
        <f t="shared" si="148"/>
        <v>311366417.0022893</v>
      </c>
      <c r="K636" s="19">
        <f t="shared" si="149"/>
        <v>120760587.20570555</v>
      </c>
      <c r="L636" s="37">
        <f t="shared" si="150"/>
        <v>0.039290595799684525</v>
      </c>
      <c r="M636" s="52">
        <f t="shared" si="151"/>
        <v>-0.07271816395223141</v>
      </c>
      <c r="N636" s="56" t="e">
        <f t="shared" si="152"/>
        <v>#VALUE!</v>
      </c>
      <c r="O636" s="55" t="e">
        <f t="shared" si="153"/>
        <v>#VALUE!</v>
      </c>
      <c r="P636" s="55" t="e">
        <f t="shared" si="154"/>
        <v>#VALUE!</v>
      </c>
      <c r="Q636" s="78" t="e">
        <f t="shared" si="155"/>
        <v>#VALUE!</v>
      </c>
      <c r="R636" s="56" t="e">
        <f t="shared" si="156"/>
        <v>#VALUE!</v>
      </c>
      <c r="S636" s="55" t="e">
        <f t="shared" si="157"/>
        <v>#VALUE!</v>
      </c>
      <c r="T636" s="55" t="e">
        <f t="shared" si="158"/>
        <v>#VALUE!</v>
      </c>
      <c r="U636" s="57" t="e">
        <f t="shared" si="159"/>
        <v>#VALUE!</v>
      </c>
    </row>
    <row r="637" spans="1:21" ht="12.75">
      <c r="A637" s="6">
        <v>4416006300</v>
      </c>
      <c r="B637" s="5">
        <v>3463172.678</v>
      </c>
      <c r="C637" s="5">
        <v>5716297.912</v>
      </c>
      <c r="D637" s="5">
        <v>32463113.545</v>
      </c>
      <c r="E637" s="18">
        <v>5714451.935</v>
      </c>
      <c r="F637" s="22">
        <f t="shared" si="144"/>
        <v>172412699.51733932</v>
      </c>
      <c r="G637" s="8">
        <f t="shared" si="145"/>
        <v>172405845.61520264</v>
      </c>
      <c r="H637" s="8">
        <f t="shared" si="146"/>
        <v>104583922.7271384</v>
      </c>
      <c r="I637" s="8">
        <f t="shared" si="147"/>
        <v>284221097.08621037</v>
      </c>
      <c r="J637" s="8">
        <f t="shared" si="148"/>
        <v>284331152.6553541</v>
      </c>
      <c r="K637" s="19">
        <f t="shared" si="149"/>
        <v>104628578.8086691</v>
      </c>
      <c r="L637" s="37">
        <f t="shared" si="150"/>
        <v>0.04200499504804611</v>
      </c>
      <c r="M637" s="52">
        <f t="shared" si="151"/>
        <v>-0.06400443241000175</v>
      </c>
      <c r="N637" s="56" t="e">
        <f t="shared" si="152"/>
        <v>#VALUE!</v>
      </c>
      <c r="O637" s="55" t="e">
        <f t="shared" si="153"/>
        <v>#VALUE!</v>
      </c>
      <c r="P637" s="55" t="e">
        <f t="shared" si="154"/>
        <v>#VALUE!</v>
      </c>
      <c r="Q637" s="78" t="e">
        <f t="shared" si="155"/>
        <v>#VALUE!</v>
      </c>
      <c r="R637" s="56" t="e">
        <f t="shared" si="156"/>
        <v>#VALUE!</v>
      </c>
      <c r="S637" s="55" t="e">
        <f t="shared" si="157"/>
        <v>#VALUE!</v>
      </c>
      <c r="T637" s="55" t="e">
        <f t="shared" si="158"/>
        <v>#VALUE!</v>
      </c>
      <c r="U637" s="57" t="e">
        <f t="shared" si="159"/>
        <v>#VALUE!</v>
      </c>
    </row>
    <row r="638" spans="1:21" ht="12.75">
      <c r="A638" s="6">
        <v>4416006500</v>
      </c>
      <c r="B638" s="5">
        <v>3464502.052</v>
      </c>
      <c r="C638" s="5">
        <v>5717171.285</v>
      </c>
      <c r="D638" s="5">
        <v>32464442.396</v>
      </c>
      <c r="E638" s="18">
        <v>5715324.942</v>
      </c>
      <c r="F638" s="22">
        <f t="shared" si="144"/>
        <v>145259494.48808455</v>
      </c>
      <c r="G638" s="8">
        <f t="shared" si="145"/>
        <v>145253536.0221055</v>
      </c>
      <c r="H638" s="8">
        <f t="shared" si="146"/>
        <v>87486805.04370928</v>
      </c>
      <c r="I638" s="8">
        <f t="shared" si="147"/>
        <v>241172999.79849905</v>
      </c>
      <c r="J638" s="8">
        <f t="shared" si="148"/>
        <v>241266255.1923575</v>
      </c>
      <c r="K638" s="19">
        <f t="shared" si="149"/>
        <v>87524224.13664722</v>
      </c>
      <c r="L638" s="37">
        <f t="shared" si="150"/>
        <v>0.04805498942732811</v>
      </c>
      <c r="M638" s="52">
        <f t="shared" si="151"/>
        <v>-0.06378339137881994</v>
      </c>
      <c r="N638" s="56" t="e">
        <f t="shared" si="152"/>
        <v>#VALUE!</v>
      </c>
      <c r="O638" s="55" t="e">
        <f t="shared" si="153"/>
        <v>#VALUE!</v>
      </c>
      <c r="P638" s="55" t="e">
        <f t="shared" si="154"/>
        <v>#VALUE!</v>
      </c>
      <c r="Q638" s="78" t="e">
        <f t="shared" si="155"/>
        <v>#VALUE!</v>
      </c>
      <c r="R638" s="56" t="e">
        <f t="shared" si="156"/>
        <v>#VALUE!</v>
      </c>
      <c r="S638" s="55" t="e">
        <f t="shared" si="157"/>
        <v>#VALUE!</v>
      </c>
      <c r="T638" s="55" t="e">
        <f t="shared" si="158"/>
        <v>#VALUE!</v>
      </c>
      <c r="U638" s="57" t="e">
        <f t="shared" si="159"/>
        <v>#VALUE!</v>
      </c>
    </row>
    <row r="639" spans="1:21" ht="12.75">
      <c r="A639" s="6">
        <v>4416007000</v>
      </c>
      <c r="B639" s="5">
        <v>3463146.51</v>
      </c>
      <c r="C639" s="5">
        <v>5709586.472</v>
      </c>
      <c r="D639" s="5">
        <v>32463087.305</v>
      </c>
      <c r="E639" s="18">
        <v>5707743.187</v>
      </c>
      <c r="F639" s="22">
        <f t="shared" si="144"/>
        <v>285982526.47717965</v>
      </c>
      <c r="G639" s="8">
        <f t="shared" si="145"/>
        <v>285972679.53444546</v>
      </c>
      <c r="H639" s="8">
        <f t="shared" si="146"/>
        <v>286852551.64556897</v>
      </c>
      <c r="I639" s="8">
        <f t="shared" si="147"/>
        <v>285105323.02239984</v>
      </c>
      <c r="J639" s="8">
        <f t="shared" si="148"/>
        <v>285214333.4277458</v>
      </c>
      <c r="K639" s="19">
        <f t="shared" si="149"/>
        <v>286972111.1222253</v>
      </c>
      <c r="L639" s="37">
        <f t="shared" si="150"/>
        <v>0.03219013661146164</v>
      </c>
      <c r="M639" s="52">
        <f t="shared" si="151"/>
        <v>-0.08519430551677942</v>
      </c>
      <c r="N639" s="56" t="e">
        <f t="shared" si="152"/>
        <v>#VALUE!</v>
      </c>
      <c r="O639" s="55" t="e">
        <f t="shared" si="153"/>
        <v>#VALUE!</v>
      </c>
      <c r="P639" s="55" t="e">
        <f t="shared" si="154"/>
        <v>#VALUE!</v>
      </c>
      <c r="Q639" s="78" t="e">
        <f t="shared" si="155"/>
        <v>#VALUE!</v>
      </c>
      <c r="R639" s="56" t="e">
        <f t="shared" si="156"/>
        <v>#VALUE!</v>
      </c>
      <c r="S639" s="55" t="e">
        <f t="shared" si="157"/>
        <v>#VALUE!</v>
      </c>
      <c r="T639" s="55" t="e">
        <f t="shared" si="158"/>
        <v>#VALUE!</v>
      </c>
      <c r="U639" s="57" t="e">
        <f t="shared" si="159"/>
        <v>#VALUE!</v>
      </c>
    </row>
    <row r="640" spans="1:21" ht="12.75">
      <c r="A640" s="6">
        <v>4416007201</v>
      </c>
      <c r="B640" s="5">
        <v>3465238.928</v>
      </c>
      <c r="C640" s="5">
        <v>5709816.863</v>
      </c>
      <c r="D640" s="5">
        <v>32465178.904</v>
      </c>
      <c r="E640" s="18">
        <v>5707973.449</v>
      </c>
      <c r="F640" s="22">
        <f t="shared" si="144"/>
        <v>247142776.7113922</v>
      </c>
      <c r="G640" s="8">
        <f t="shared" si="145"/>
        <v>247134433.6258486</v>
      </c>
      <c r="H640" s="8">
        <f t="shared" si="146"/>
        <v>279103650.4306714</v>
      </c>
      <c r="I640" s="8">
        <f t="shared" si="147"/>
        <v>218834436.7873503</v>
      </c>
      <c r="J640" s="8">
        <f t="shared" si="148"/>
        <v>218917823.24979237</v>
      </c>
      <c r="K640" s="19">
        <f t="shared" si="149"/>
        <v>279219428.30119103</v>
      </c>
      <c r="L640" s="37">
        <f t="shared" si="150"/>
        <v>0.02179279923439026</v>
      </c>
      <c r="M640" s="52">
        <f t="shared" si="151"/>
        <v>-0.07661930657923222</v>
      </c>
      <c r="N640" s="56" t="e">
        <f t="shared" si="152"/>
        <v>#VALUE!</v>
      </c>
      <c r="O640" s="55" t="e">
        <f t="shared" si="153"/>
        <v>#VALUE!</v>
      </c>
      <c r="P640" s="55" t="e">
        <f t="shared" si="154"/>
        <v>#VALUE!</v>
      </c>
      <c r="Q640" s="78" t="e">
        <f t="shared" si="155"/>
        <v>#VALUE!</v>
      </c>
      <c r="R640" s="56" t="e">
        <f t="shared" si="156"/>
        <v>#VALUE!</v>
      </c>
      <c r="S640" s="55" t="e">
        <f t="shared" si="157"/>
        <v>#VALUE!</v>
      </c>
      <c r="T640" s="55" t="e">
        <f t="shared" si="158"/>
        <v>#VALUE!</v>
      </c>
      <c r="U640" s="57" t="e">
        <f t="shared" si="159"/>
        <v>#VALUE!</v>
      </c>
    </row>
    <row r="641" spans="1:21" ht="12.75">
      <c r="A641" s="6">
        <v>4416007401</v>
      </c>
      <c r="B641" s="5">
        <v>3464840.352</v>
      </c>
      <c r="C641" s="5">
        <v>5710723.603</v>
      </c>
      <c r="D641" s="5">
        <v>32464780.491</v>
      </c>
      <c r="E641" s="18">
        <v>5708879.838</v>
      </c>
      <c r="F641" s="22">
        <f t="shared" si="144"/>
        <v>240028046.61841935</v>
      </c>
      <c r="G641" s="8">
        <f t="shared" si="145"/>
        <v>240019740.87446442</v>
      </c>
      <c r="H641" s="8">
        <f t="shared" si="146"/>
        <v>249634660.00004047</v>
      </c>
      <c r="I641" s="8">
        <f t="shared" si="147"/>
        <v>230783135.45061225</v>
      </c>
      <c r="J641" s="8">
        <f t="shared" si="148"/>
        <v>230871244.8996707</v>
      </c>
      <c r="K641" s="19">
        <f t="shared" si="149"/>
        <v>249738608.43171012</v>
      </c>
      <c r="L641" s="37">
        <f t="shared" si="150"/>
        <v>0.02984452247619629</v>
      </c>
      <c r="M641" s="52">
        <f t="shared" si="151"/>
        <v>-0.0809297701343894</v>
      </c>
      <c r="N641" s="56" t="e">
        <f t="shared" si="152"/>
        <v>#VALUE!</v>
      </c>
      <c r="O641" s="55" t="e">
        <f t="shared" si="153"/>
        <v>#VALUE!</v>
      </c>
      <c r="P641" s="55" t="e">
        <f t="shared" si="154"/>
        <v>#VALUE!</v>
      </c>
      <c r="Q641" s="78" t="e">
        <f t="shared" si="155"/>
        <v>#VALUE!</v>
      </c>
      <c r="R641" s="56" t="e">
        <f t="shared" si="156"/>
        <v>#VALUE!</v>
      </c>
      <c r="S641" s="55" t="e">
        <f t="shared" si="157"/>
        <v>#VALUE!</v>
      </c>
      <c r="T641" s="55" t="e">
        <f t="shared" si="158"/>
        <v>#VALUE!</v>
      </c>
      <c r="U641" s="57" t="e">
        <f t="shared" si="159"/>
        <v>#VALUE!</v>
      </c>
    </row>
    <row r="642" spans="1:21" ht="12.75">
      <c r="A642" s="6">
        <v>4416008801</v>
      </c>
      <c r="B642" s="5">
        <v>3464120.56</v>
      </c>
      <c r="C642" s="5">
        <v>5713806.233</v>
      </c>
      <c r="D642" s="5">
        <v>32464061.019</v>
      </c>
      <c r="E642" s="18">
        <v>5711961.24</v>
      </c>
      <c r="F642" s="22">
        <f aca="true" t="shared" si="160" ref="F642:F705">($C642-$C$927)*($D642-$D$927)</f>
        <v>202359097.9652928</v>
      </c>
      <c r="G642" s="8">
        <f aca="true" t="shared" si="161" ref="G642:G705">($B642-$B$927)*($E642-$E$927)</f>
        <v>202351795.3460951</v>
      </c>
      <c r="H642" s="8">
        <f aca="true" t="shared" si="162" ref="H642:H705">($C642-$C$927)*($E642-$E$927)</f>
        <v>161742820.22501478</v>
      </c>
      <c r="I642" s="8">
        <f aca="true" t="shared" si="163" ref="I642:I705">($B642-$B$927)*($D642-$D$927)</f>
        <v>253165653.479563</v>
      </c>
      <c r="J642" s="8">
        <f aca="true" t="shared" si="164" ref="J642:J705">($B642-$B$927)^2</f>
        <v>253263029.4097802</v>
      </c>
      <c r="K642" s="19">
        <f aca="true" t="shared" si="165" ref="K642:K705">($C642-$C$927)^2</f>
        <v>161810871.23100457</v>
      </c>
      <c r="L642" s="37">
        <f t="shared" si="150"/>
        <v>0.03860713914036751</v>
      </c>
      <c r="M642" s="52">
        <f t="shared" si="151"/>
        <v>-0.06960259657353163</v>
      </c>
      <c r="N642" s="56" t="e">
        <f t="shared" si="152"/>
        <v>#VALUE!</v>
      </c>
      <c r="O642" s="55" t="e">
        <f t="shared" si="153"/>
        <v>#VALUE!</v>
      </c>
      <c r="P642" s="55" t="e">
        <f t="shared" si="154"/>
        <v>#VALUE!</v>
      </c>
      <c r="Q642" s="78" t="e">
        <f t="shared" si="155"/>
        <v>#VALUE!</v>
      </c>
      <c r="R642" s="56" t="e">
        <f t="shared" si="156"/>
        <v>#VALUE!</v>
      </c>
      <c r="S642" s="55" t="e">
        <f t="shared" si="157"/>
        <v>#VALUE!</v>
      </c>
      <c r="T642" s="55" t="e">
        <f t="shared" si="158"/>
        <v>#VALUE!</v>
      </c>
      <c r="U642" s="57" t="e">
        <f t="shared" si="159"/>
        <v>#VALUE!</v>
      </c>
    </row>
    <row r="643" spans="1:21" ht="12.75">
      <c r="A643" s="6">
        <v>4416008901</v>
      </c>
      <c r="B643" s="5">
        <v>3464188.722</v>
      </c>
      <c r="C643" s="5">
        <v>5715211.133</v>
      </c>
      <c r="D643" s="5">
        <v>32464129.172</v>
      </c>
      <c r="E643" s="18">
        <v>5713365.575</v>
      </c>
      <c r="F643" s="22">
        <f t="shared" si="160"/>
        <v>179238587.2980274</v>
      </c>
      <c r="G643" s="8">
        <f t="shared" si="161"/>
        <v>179231904.22830132</v>
      </c>
      <c r="H643" s="8">
        <f t="shared" si="162"/>
        <v>127988439.9616523</v>
      </c>
      <c r="I643" s="8">
        <f t="shared" si="163"/>
        <v>251001366.3909131</v>
      </c>
      <c r="J643" s="8">
        <f t="shared" si="164"/>
        <v>251098182.63725466</v>
      </c>
      <c r="K643" s="19">
        <f t="shared" si="165"/>
        <v>128042581.84360382</v>
      </c>
      <c r="L643" s="37">
        <f aca="true" t="shared" si="166" ref="L643:L706">$D$927+$B$929*($C643-$C$927)+$B$930*($B643-$B$927)-$D643</f>
        <v>0.039791595190763474</v>
      </c>
      <c r="M643" s="52">
        <f aca="true" t="shared" si="167" ref="M643:M706">$E$927+$B$930*($C643-$C$927)-$B$929*($B643-$B$927)-$E643</f>
        <v>-0.06454239040613174</v>
      </c>
      <c r="N643" s="56" t="e">
        <f aca="true" t="shared" si="168" ref="N643:N706">SQRT(($E$929-$D643)^2+($E$930-$E643)^2)</f>
        <v>#VALUE!</v>
      </c>
      <c r="O643" s="55" t="e">
        <f aca="true" t="shared" si="169" ref="O643:O706">(1/(N643^2))*1000000000</f>
        <v>#VALUE!</v>
      </c>
      <c r="P643" s="55" t="e">
        <f aca="true" t="shared" si="170" ref="P643:P706">L643*O643</f>
        <v>#VALUE!</v>
      </c>
      <c r="Q643" s="78" t="e">
        <f aca="true" t="shared" si="171" ref="Q643:Q706">M643*O643</f>
        <v>#VALUE!</v>
      </c>
      <c r="R643" s="56" t="e">
        <f aca="true" t="shared" si="172" ref="R643:R706">SQRT(($E$932-$B643)^2+($E$933-$C643)^2)</f>
        <v>#VALUE!</v>
      </c>
      <c r="S643" s="55" t="e">
        <f aca="true" t="shared" si="173" ref="S643:S706">(1/(R643^2))*1000000000</f>
        <v>#VALUE!</v>
      </c>
      <c r="T643" s="55" t="e">
        <f aca="true" t="shared" si="174" ref="T643:T706">S643*L643</f>
        <v>#VALUE!</v>
      </c>
      <c r="U643" s="57" t="e">
        <f aca="true" t="shared" si="175" ref="U643:U706">S643*M643</f>
        <v>#VALUE!</v>
      </c>
    </row>
    <row r="644" spans="1:21" ht="12.75">
      <c r="A644" s="6">
        <v>4416009001</v>
      </c>
      <c r="B644" s="5">
        <v>3464999.785</v>
      </c>
      <c r="C644" s="5">
        <v>5716447.634</v>
      </c>
      <c r="D644" s="5">
        <v>32464939.926</v>
      </c>
      <c r="E644" s="18">
        <v>5714601.571</v>
      </c>
      <c r="F644" s="22">
        <f t="shared" si="160"/>
        <v>151480789.0830315</v>
      </c>
      <c r="G644" s="8">
        <f t="shared" si="161"/>
        <v>151474910.1986285</v>
      </c>
      <c r="H644" s="8">
        <f t="shared" si="162"/>
        <v>101544903.70523286</v>
      </c>
      <c r="I644" s="8">
        <f t="shared" si="163"/>
        <v>225964455.97877046</v>
      </c>
      <c r="J644" s="8">
        <f t="shared" si="164"/>
        <v>226051670.97896203</v>
      </c>
      <c r="K644" s="19">
        <f t="shared" si="165"/>
        <v>101588039.3414159</v>
      </c>
      <c r="L644" s="37">
        <f t="shared" si="166"/>
        <v>0.04306512698531151</v>
      </c>
      <c r="M644" s="52">
        <f t="shared" si="167"/>
        <v>-0.062685776501894</v>
      </c>
      <c r="N644" s="56" t="e">
        <f t="shared" si="168"/>
        <v>#VALUE!</v>
      </c>
      <c r="O644" s="55" t="e">
        <f t="shared" si="169"/>
        <v>#VALUE!</v>
      </c>
      <c r="P644" s="55" t="e">
        <f t="shared" si="170"/>
        <v>#VALUE!</v>
      </c>
      <c r="Q644" s="78" t="e">
        <f t="shared" si="171"/>
        <v>#VALUE!</v>
      </c>
      <c r="R644" s="56" t="e">
        <f t="shared" si="172"/>
        <v>#VALUE!</v>
      </c>
      <c r="S644" s="55" t="e">
        <f t="shared" si="173"/>
        <v>#VALUE!</v>
      </c>
      <c r="T644" s="55" t="e">
        <f t="shared" si="174"/>
        <v>#VALUE!</v>
      </c>
      <c r="U644" s="57" t="e">
        <f t="shared" si="175"/>
        <v>#VALUE!</v>
      </c>
    </row>
    <row r="645" spans="1:21" ht="12.75">
      <c r="A645" s="6">
        <v>4417000104</v>
      </c>
      <c r="B645" s="5">
        <v>3472617.66</v>
      </c>
      <c r="C645" s="5">
        <v>5708211.64</v>
      </c>
      <c r="D645" s="5">
        <v>32472554.714</v>
      </c>
      <c r="E645" s="18">
        <v>5706368.783</v>
      </c>
      <c r="F645" s="22">
        <f t="shared" si="160"/>
        <v>135795829.87130514</v>
      </c>
      <c r="G645" s="8">
        <f t="shared" si="161"/>
        <v>135790010.60553065</v>
      </c>
      <c r="H645" s="8">
        <f t="shared" si="162"/>
        <v>335305171.5531326</v>
      </c>
      <c r="I645" s="8">
        <f t="shared" si="163"/>
        <v>54993834.69989039</v>
      </c>
      <c r="J645" s="8">
        <f t="shared" si="164"/>
        <v>55013963.277822174</v>
      </c>
      <c r="K645" s="19">
        <f t="shared" si="165"/>
        <v>335442273.0587774</v>
      </c>
      <c r="L645" s="37">
        <f t="shared" si="166"/>
        <v>-0.014228682965040207</v>
      </c>
      <c r="M645" s="52">
        <f t="shared" si="167"/>
        <v>-0.09630534518510103</v>
      </c>
      <c r="N645" s="56" t="e">
        <f t="shared" si="168"/>
        <v>#VALUE!</v>
      </c>
      <c r="O645" s="55" t="e">
        <f t="shared" si="169"/>
        <v>#VALUE!</v>
      </c>
      <c r="P645" s="55" t="e">
        <f t="shared" si="170"/>
        <v>#VALUE!</v>
      </c>
      <c r="Q645" s="78" t="e">
        <f t="shared" si="171"/>
        <v>#VALUE!</v>
      </c>
      <c r="R645" s="56" t="e">
        <f t="shared" si="172"/>
        <v>#VALUE!</v>
      </c>
      <c r="S645" s="55" t="e">
        <f t="shared" si="173"/>
        <v>#VALUE!</v>
      </c>
      <c r="T645" s="55" t="e">
        <f t="shared" si="174"/>
        <v>#VALUE!</v>
      </c>
      <c r="U645" s="57" t="e">
        <f t="shared" si="175"/>
        <v>#VALUE!</v>
      </c>
    </row>
    <row r="646" spans="1:21" ht="12.75">
      <c r="A646" s="6">
        <v>4417000207</v>
      </c>
      <c r="B646" s="5">
        <v>3467901.15</v>
      </c>
      <c r="C646" s="5">
        <v>5714061.8</v>
      </c>
      <c r="D646" s="5">
        <v>32467840.107</v>
      </c>
      <c r="E646" s="18">
        <v>5712216.656</v>
      </c>
      <c r="F646" s="22">
        <f t="shared" si="160"/>
        <v>151187465.46474022</v>
      </c>
      <c r="G646" s="8">
        <f t="shared" si="161"/>
        <v>151181934.03218508</v>
      </c>
      <c r="H646" s="8">
        <f t="shared" si="162"/>
        <v>155309509.08672827</v>
      </c>
      <c r="I646" s="8">
        <f t="shared" si="163"/>
        <v>147169439.68717244</v>
      </c>
      <c r="J646" s="8">
        <f t="shared" si="164"/>
        <v>147225458.22986415</v>
      </c>
      <c r="K646" s="19">
        <f t="shared" si="165"/>
        <v>155374310.6785299</v>
      </c>
      <c r="L646" s="37">
        <f t="shared" si="166"/>
        <v>0.039840031415224075</v>
      </c>
      <c r="M646" s="52">
        <f t="shared" si="167"/>
        <v>-0.07224346231669188</v>
      </c>
      <c r="N646" s="56" t="e">
        <f t="shared" si="168"/>
        <v>#VALUE!</v>
      </c>
      <c r="O646" s="55" t="e">
        <f t="shared" si="169"/>
        <v>#VALUE!</v>
      </c>
      <c r="P646" s="55" t="e">
        <f t="shared" si="170"/>
        <v>#VALUE!</v>
      </c>
      <c r="Q646" s="78" t="e">
        <f t="shared" si="171"/>
        <v>#VALUE!</v>
      </c>
      <c r="R646" s="56" t="e">
        <f t="shared" si="172"/>
        <v>#VALUE!</v>
      </c>
      <c r="S646" s="55" t="e">
        <f t="shared" si="173"/>
        <v>#VALUE!</v>
      </c>
      <c r="T646" s="55" t="e">
        <f t="shared" si="174"/>
        <v>#VALUE!</v>
      </c>
      <c r="U646" s="57" t="e">
        <f t="shared" si="175"/>
        <v>#VALUE!</v>
      </c>
    </row>
    <row r="647" spans="1:21" ht="12.75">
      <c r="A647" s="6">
        <v>4417001106</v>
      </c>
      <c r="B647" s="5">
        <v>3471768.69</v>
      </c>
      <c r="C647" s="5">
        <v>5708647.27</v>
      </c>
      <c r="D647" s="5">
        <v>32471706.055</v>
      </c>
      <c r="E647" s="18">
        <v>5706804.226</v>
      </c>
      <c r="F647" s="22">
        <f t="shared" si="160"/>
        <v>147739442.33936083</v>
      </c>
      <c r="G647" s="8">
        <f t="shared" si="161"/>
        <v>147733191.9886032</v>
      </c>
      <c r="H647" s="8">
        <f t="shared" si="162"/>
        <v>319544350.11091</v>
      </c>
      <c r="I647" s="8">
        <f t="shared" si="163"/>
        <v>68303568.47753502</v>
      </c>
      <c r="J647" s="8">
        <f t="shared" si="164"/>
        <v>68328571.74397066</v>
      </c>
      <c r="K647" s="19">
        <f t="shared" si="165"/>
        <v>319674847.15648246</v>
      </c>
      <c r="L647" s="37">
        <f t="shared" si="166"/>
        <v>0.01855882629752159</v>
      </c>
      <c r="M647" s="52">
        <f t="shared" si="167"/>
        <v>-0.07097414135932922</v>
      </c>
      <c r="N647" s="56" t="e">
        <f t="shared" si="168"/>
        <v>#VALUE!</v>
      </c>
      <c r="O647" s="55" t="e">
        <f t="shared" si="169"/>
        <v>#VALUE!</v>
      </c>
      <c r="P647" s="55" t="e">
        <f t="shared" si="170"/>
        <v>#VALUE!</v>
      </c>
      <c r="Q647" s="78" t="e">
        <f t="shared" si="171"/>
        <v>#VALUE!</v>
      </c>
      <c r="R647" s="56" t="e">
        <f t="shared" si="172"/>
        <v>#VALUE!</v>
      </c>
      <c r="S647" s="55" t="e">
        <f t="shared" si="173"/>
        <v>#VALUE!</v>
      </c>
      <c r="T647" s="55" t="e">
        <f t="shared" si="174"/>
        <v>#VALUE!</v>
      </c>
      <c r="U647" s="57" t="e">
        <f t="shared" si="175"/>
        <v>#VALUE!</v>
      </c>
    </row>
    <row r="648" spans="1:21" ht="12.75">
      <c r="A648" s="6">
        <v>4417001207</v>
      </c>
      <c r="B648" s="5">
        <v>3475744.82</v>
      </c>
      <c r="C648" s="5">
        <v>5709244.82</v>
      </c>
      <c r="D648" s="5">
        <v>32475680.619</v>
      </c>
      <c r="E648" s="18">
        <v>5707401.476</v>
      </c>
      <c r="F648" s="22">
        <f t="shared" si="160"/>
        <v>74113805.5168634</v>
      </c>
      <c r="G648" s="8">
        <f t="shared" si="161"/>
        <v>74108991.8772938</v>
      </c>
      <c r="H648" s="8">
        <f t="shared" si="162"/>
        <v>298543227.4983771</v>
      </c>
      <c r="I648" s="8">
        <f t="shared" si="163"/>
        <v>18397668.763309732</v>
      </c>
      <c r="J648" s="8">
        <f t="shared" si="164"/>
        <v>18403926.953406066</v>
      </c>
      <c r="K648" s="19">
        <f t="shared" si="165"/>
        <v>298664178.6254163</v>
      </c>
      <c r="L648" s="37">
        <f t="shared" si="166"/>
        <v>0.010686717927455902</v>
      </c>
      <c r="M648" s="52">
        <f t="shared" si="167"/>
        <v>-0.06337550096213818</v>
      </c>
      <c r="N648" s="56" t="e">
        <f t="shared" si="168"/>
        <v>#VALUE!</v>
      </c>
      <c r="O648" s="55" t="e">
        <f t="shared" si="169"/>
        <v>#VALUE!</v>
      </c>
      <c r="P648" s="55" t="e">
        <f t="shared" si="170"/>
        <v>#VALUE!</v>
      </c>
      <c r="Q648" s="78" t="e">
        <f t="shared" si="171"/>
        <v>#VALUE!</v>
      </c>
      <c r="R648" s="56" t="e">
        <f t="shared" si="172"/>
        <v>#VALUE!</v>
      </c>
      <c r="S648" s="55" t="e">
        <f t="shared" si="173"/>
        <v>#VALUE!</v>
      </c>
      <c r="T648" s="55" t="e">
        <f t="shared" si="174"/>
        <v>#VALUE!</v>
      </c>
      <c r="U648" s="57" t="e">
        <f t="shared" si="175"/>
        <v>#VALUE!</v>
      </c>
    </row>
    <row r="649" spans="1:21" ht="12.75">
      <c r="A649" s="6">
        <v>4417001301</v>
      </c>
      <c r="B649" s="5">
        <v>3469330.8</v>
      </c>
      <c r="C649" s="5">
        <v>5709861.45</v>
      </c>
      <c r="D649" s="5">
        <v>32469269.154</v>
      </c>
      <c r="E649" s="18">
        <v>5708017.946</v>
      </c>
      <c r="F649" s="22">
        <f t="shared" si="160"/>
        <v>178318190.70215347</v>
      </c>
      <c r="G649" s="8">
        <f t="shared" si="161"/>
        <v>178311880.03806818</v>
      </c>
      <c r="H649" s="8">
        <f t="shared" si="162"/>
        <v>277617362.16192764</v>
      </c>
      <c r="I649" s="8">
        <f t="shared" si="163"/>
        <v>114532648.75610249</v>
      </c>
      <c r="J649" s="8">
        <f t="shared" si="164"/>
        <v>114575612.38958187</v>
      </c>
      <c r="K649" s="19">
        <f t="shared" si="165"/>
        <v>277731331.2272145</v>
      </c>
      <c r="L649" s="37">
        <f t="shared" si="166"/>
        <v>0.016268804669380188</v>
      </c>
      <c r="M649" s="52">
        <f t="shared" si="167"/>
        <v>-0.060589779168367386</v>
      </c>
      <c r="N649" s="56" t="e">
        <f t="shared" si="168"/>
        <v>#VALUE!</v>
      </c>
      <c r="O649" s="55" t="e">
        <f t="shared" si="169"/>
        <v>#VALUE!</v>
      </c>
      <c r="P649" s="55" t="e">
        <f t="shared" si="170"/>
        <v>#VALUE!</v>
      </c>
      <c r="Q649" s="78" t="e">
        <f t="shared" si="171"/>
        <v>#VALUE!</v>
      </c>
      <c r="R649" s="56" t="e">
        <f t="shared" si="172"/>
        <v>#VALUE!</v>
      </c>
      <c r="S649" s="55" t="e">
        <f t="shared" si="173"/>
        <v>#VALUE!</v>
      </c>
      <c r="T649" s="55" t="e">
        <f t="shared" si="174"/>
        <v>#VALUE!</v>
      </c>
      <c r="U649" s="57" t="e">
        <f t="shared" si="175"/>
        <v>#VALUE!</v>
      </c>
    </row>
    <row r="650" spans="1:21" ht="12.75">
      <c r="A650" s="6">
        <v>4417001401</v>
      </c>
      <c r="B650" s="5">
        <v>3468087.5</v>
      </c>
      <c r="C650" s="5">
        <v>5710460.77</v>
      </c>
      <c r="D650" s="5">
        <v>32468026.347</v>
      </c>
      <c r="E650" s="18">
        <v>5708617.055</v>
      </c>
      <c r="F650" s="22">
        <f t="shared" si="160"/>
        <v>191872354.18273368</v>
      </c>
      <c r="G650" s="8">
        <f t="shared" si="161"/>
        <v>191865576.7925565</v>
      </c>
      <c r="H650" s="8">
        <f t="shared" si="162"/>
        <v>258008372.03685153</v>
      </c>
      <c r="I650" s="8">
        <f t="shared" si="163"/>
        <v>142684129.2597969</v>
      </c>
      <c r="J650" s="8">
        <f t="shared" si="164"/>
        <v>142737973.2602171</v>
      </c>
      <c r="K650" s="19">
        <f t="shared" si="165"/>
        <v>258114852.60692507</v>
      </c>
      <c r="L650" s="37">
        <f t="shared" si="166"/>
        <v>0.026207759976387024</v>
      </c>
      <c r="M650" s="52">
        <f t="shared" si="167"/>
        <v>-0.07097127195447683</v>
      </c>
      <c r="N650" s="56" t="e">
        <f t="shared" si="168"/>
        <v>#VALUE!</v>
      </c>
      <c r="O650" s="55" t="e">
        <f t="shared" si="169"/>
        <v>#VALUE!</v>
      </c>
      <c r="P650" s="55" t="e">
        <f t="shared" si="170"/>
        <v>#VALUE!</v>
      </c>
      <c r="Q650" s="78" t="e">
        <f t="shared" si="171"/>
        <v>#VALUE!</v>
      </c>
      <c r="R650" s="56" t="e">
        <f t="shared" si="172"/>
        <v>#VALUE!</v>
      </c>
      <c r="S650" s="55" t="e">
        <f t="shared" si="173"/>
        <v>#VALUE!</v>
      </c>
      <c r="T650" s="55" t="e">
        <f t="shared" si="174"/>
        <v>#VALUE!</v>
      </c>
      <c r="U650" s="57" t="e">
        <f t="shared" si="175"/>
        <v>#VALUE!</v>
      </c>
    </row>
    <row r="651" spans="1:21" ht="12.75">
      <c r="A651" s="6">
        <v>4417001510</v>
      </c>
      <c r="B651" s="5">
        <v>3476596.2</v>
      </c>
      <c r="C651" s="5">
        <v>5710768.85</v>
      </c>
      <c r="D651" s="5">
        <v>32476531.682</v>
      </c>
      <c r="E651" s="18">
        <v>5708924.87</v>
      </c>
      <c r="F651" s="22">
        <f t="shared" si="160"/>
        <v>54167027.9485616</v>
      </c>
      <c r="G651" s="8">
        <f t="shared" si="161"/>
        <v>54163141.33581686</v>
      </c>
      <c r="H651" s="8">
        <f t="shared" si="162"/>
        <v>248210305.2952492</v>
      </c>
      <c r="I651" s="8">
        <f t="shared" si="163"/>
        <v>11820042.632916573</v>
      </c>
      <c r="J651" s="8">
        <f t="shared" si="164"/>
        <v>11823968.800170872</v>
      </c>
      <c r="K651" s="19">
        <f t="shared" si="165"/>
        <v>248310568.1622791</v>
      </c>
      <c r="L651" s="37">
        <f t="shared" si="166"/>
        <v>0.00986945629119873</v>
      </c>
      <c r="M651" s="52">
        <f t="shared" si="167"/>
        <v>-0.045479356311261654</v>
      </c>
      <c r="N651" s="56" t="e">
        <f t="shared" si="168"/>
        <v>#VALUE!</v>
      </c>
      <c r="O651" s="55" t="e">
        <f t="shared" si="169"/>
        <v>#VALUE!</v>
      </c>
      <c r="P651" s="55" t="e">
        <f t="shared" si="170"/>
        <v>#VALUE!</v>
      </c>
      <c r="Q651" s="78" t="e">
        <f t="shared" si="171"/>
        <v>#VALUE!</v>
      </c>
      <c r="R651" s="56" t="e">
        <f t="shared" si="172"/>
        <v>#VALUE!</v>
      </c>
      <c r="S651" s="55" t="e">
        <f t="shared" si="173"/>
        <v>#VALUE!</v>
      </c>
      <c r="T651" s="55" t="e">
        <f t="shared" si="174"/>
        <v>#VALUE!</v>
      </c>
      <c r="U651" s="57" t="e">
        <f t="shared" si="175"/>
        <v>#VALUE!</v>
      </c>
    </row>
    <row r="652" spans="1:21" ht="12.75">
      <c r="A652" s="6">
        <v>4417001610</v>
      </c>
      <c r="B652" s="5">
        <v>3474197.12</v>
      </c>
      <c r="C652" s="5">
        <v>5710973.75</v>
      </c>
      <c r="D652" s="5">
        <v>32474133.554</v>
      </c>
      <c r="E652" s="18">
        <v>5709129.726</v>
      </c>
      <c r="F652" s="22">
        <f t="shared" si="160"/>
        <v>90760713.33906744</v>
      </c>
      <c r="G652" s="8">
        <f t="shared" si="161"/>
        <v>90756391.39754793</v>
      </c>
      <c r="H652" s="8">
        <f t="shared" si="162"/>
        <v>241796700.9142772</v>
      </c>
      <c r="I652" s="8">
        <f t="shared" si="163"/>
        <v>34066282.92352637</v>
      </c>
      <c r="J652" s="8">
        <f t="shared" si="164"/>
        <v>34078505.81336947</v>
      </c>
      <c r="K652" s="19">
        <f t="shared" si="165"/>
        <v>241894975.73003137</v>
      </c>
      <c r="L652" s="37">
        <f t="shared" si="166"/>
        <v>0.015267834067344666</v>
      </c>
      <c r="M652" s="52">
        <f t="shared" si="167"/>
        <v>-0.0500405291095376</v>
      </c>
      <c r="N652" s="56" t="e">
        <f t="shared" si="168"/>
        <v>#VALUE!</v>
      </c>
      <c r="O652" s="55" t="e">
        <f t="shared" si="169"/>
        <v>#VALUE!</v>
      </c>
      <c r="P652" s="55" t="e">
        <f t="shared" si="170"/>
        <v>#VALUE!</v>
      </c>
      <c r="Q652" s="78" t="e">
        <f t="shared" si="171"/>
        <v>#VALUE!</v>
      </c>
      <c r="R652" s="56" t="e">
        <f t="shared" si="172"/>
        <v>#VALUE!</v>
      </c>
      <c r="S652" s="55" t="e">
        <f t="shared" si="173"/>
        <v>#VALUE!</v>
      </c>
      <c r="T652" s="55" t="e">
        <f t="shared" si="174"/>
        <v>#VALUE!</v>
      </c>
      <c r="U652" s="57" t="e">
        <f t="shared" si="175"/>
        <v>#VALUE!</v>
      </c>
    </row>
    <row r="653" spans="1:21" ht="12.75">
      <c r="A653" s="6">
        <v>4417001703</v>
      </c>
      <c r="B653" s="5">
        <v>3466046.02</v>
      </c>
      <c r="C653" s="5">
        <v>5711182.33</v>
      </c>
      <c r="D653" s="5">
        <v>32465985.689</v>
      </c>
      <c r="E653" s="18">
        <v>5709338.369</v>
      </c>
      <c r="F653" s="22">
        <f t="shared" si="160"/>
        <v>214567571.2005654</v>
      </c>
      <c r="G653" s="8">
        <f t="shared" si="161"/>
        <v>214560065.8712949</v>
      </c>
      <c r="H653" s="8">
        <f t="shared" si="162"/>
        <v>235352479.48654294</v>
      </c>
      <c r="I653" s="8">
        <f t="shared" si="163"/>
        <v>195611417.86598182</v>
      </c>
      <c r="J653" s="8">
        <f t="shared" si="164"/>
        <v>195685961.17003244</v>
      </c>
      <c r="K653" s="19">
        <f t="shared" si="165"/>
        <v>235450403.04135352</v>
      </c>
      <c r="L653" s="37">
        <f t="shared" si="166"/>
        <v>0.026418589055538177</v>
      </c>
      <c r="M653" s="52">
        <f t="shared" si="167"/>
        <v>-0.08402309194207191</v>
      </c>
      <c r="N653" s="56" t="e">
        <f t="shared" si="168"/>
        <v>#VALUE!</v>
      </c>
      <c r="O653" s="55" t="e">
        <f t="shared" si="169"/>
        <v>#VALUE!</v>
      </c>
      <c r="P653" s="55" t="e">
        <f t="shared" si="170"/>
        <v>#VALUE!</v>
      </c>
      <c r="Q653" s="78" t="e">
        <f t="shared" si="171"/>
        <v>#VALUE!</v>
      </c>
      <c r="R653" s="56" t="e">
        <f t="shared" si="172"/>
        <v>#VALUE!</v>
      </c>
      <c r="S653" s="55" t="e">
        <f t="shared" si="173"/>
        <v>#VALUE!</v>
      </c>
      <c r="T653" s="55" t="e">
        <f t="shared" si="174"/>
        <v>#VALUE!</v>
      </c>
      <c r="U653" s="57" t="e">
        <f t="shared" si="175"/>
        <v>#VALUE!</v>
      </c>
    </row>
    <row r="654" spans="1:21" ht="12.75">
      <c r="A654" s="6">
        <v>4417001801</v>
      </c>
      <c r="B654" s="5">
        <v>3470933.73</v>
      </c>
      <c r="C654" s="5">
        <v>5712695.06</v>
      </c>
      <c r="D654" s="5">
        <v>32470871.477</v>
      </c>
      <c r="E654" s="18">
        <v>5710850.4</v>
      </c>
      <c r="F654" s="22">
        <f t="shared" si="160"/>
        <v>125835811.16969037</v>
      </c>
      <c r="G654" s="8">
        <f t="shared" si="161"/>
        <v>125831213.98295732</v>
      </c>
      <c r="H654" s="8">
        <f t="shared" si="162"/>
        <v>191236305.7979243</v>
      </c>
      <c r="I654" s="8">
        <f t="shared" si="163"/>
        <v>82798466.61932425</v>
      </c>
      <c r="J654" s="8">
        <f t="shared" si="164"/>
        <v>82829472.07514097</v>
      </c>
      <c r="K654" s="19">
        <f t="shared" si="165"/>
        <v>191314907.2073968</v>
      </c>
      <c r="L654" s="37">
        <f t="shared" si="166"/>
        <v>0.02440924569964409</v>
      </c>
      <c r="M654" s="52">
        <f t="shared" si="167"/>
        <v>-0.054096998646855354</v>
      </c>
      <c r="N654" s="56" t="e">
        <f t="shared" si="168"/>
        <v>#VALUE!</v>
      </c>
      <c r="O654" s="55" t="e">
        <f t="shared" si="169"/>
        <v>#VALUE!</v>
      </c>
      <c r="P654" s="55" t="e">
        <f t="shared" si="170"/>
        <v>#VALUE!</v>
      </c>
      <c r="Q654" s="78" t="e">
        <f t="shared" si="171"/>
        <v>#VALUE!</v>
      </c>
      <c r="R654" s="56" t="e">
        <f t="shared" si="172"/>
        <v>#VALUE!</v>
      </c>
      <c r="S654" s="55" t="e">
        <f t="shared" si="173"/>
        <v>#VALUE!</v>
      </c>
      <c r="T654" s="55" t="e">
        <f t="shared" si="174"/>
        <v>#VALUE!</v>
      </c>
      <c r="U654" s="57" t="e">
        <f t="shared" si="175"/>
        <v>#VALUE!</v>
      </c>
    </row>
    <row r="655" spans="1:21" ht="12.75">
      <c r="A655" s="6">
        <v>4417002007</v>
      </c>
      <c r="B655" s="5">
        <v>3469577.43</v>
      </c>
      <c r="C655" s="5">
        <v>5713019.54</v>
      </c>
      <c r="D655" s="5">
        <v>32469515.717</v>
      </c>
      <c r="E655" s="18">
        <v>5711174.776</v>
      </c>
      <c r="F655" s="22">
        <f t="shared" si="160"/>
        <v>141196300.1782029</v>
      </c>
      <c r="G655" s="8">
        <f t="shared" si="161"/>
        <v>141191271.53356427</v>
      </c>
      <c r="H655" s="8">
        <f t="shared" si="162"/>
        <v>182368645.58497396</v>
      </c>
      <c r="I655" s="8">
        <f t="shared" si="163"/>
        <v>109315310.72158092</v>
      </c>
      <c r="J655" s="8">
        <f t="shared" si="164"/>
        <v>109356583.78966182</v>
      </c>
      <c r="K655" s="19">
        <f t="shared" si="165"/>
        <v>182443998.3197908</v>
      </c>
      <c r="L655" s="37">
        <f t="shared" si="166"/>
        <v>0.02853359282016754</v>
      </c>
      <c r="M655" s="52">
        <f t="shared" si="167"/>
        <v>-0.06056812405586243</v>
      </c>
      <c r="N655" s="56" t="e">
        <f t="shared" si="168"/>
        <v>#VALUE!</v>
      </c>
      <c r="O655" s="55" t="e">
        <f t="shared" si="169"/>
        <v>#VALUE!</v>
      </c>
      <c r="P655" s="55" t="e">
        <f t="shared" si="170"/>
        <v>#VALUE!</v>
      </c>
      <c r="Q655" s="78" t="e">
        <f t="shared" si="171"/>
        <v>#VALUE!</v>
      </c>
      <c r="R655" s="56" t="e">
        <f t="shared" si="172"/>
        <v>#VALUE!</v>
      </c>
      <c r="S655" s="55" t="e">
        <f t="shared" si="173"/>
        <v>#VALUE!</v>
      </c>
      <c r="T655" s="55" t="e">
        <f t="shared" si="174"/>
        <v>#VALUE!</v>
      </c>
      <c r="U655" s="57" t="e">
        <f t="shared" si="175"/>
        <v>#VALUE!</v>
      </c>
    </row>
    <row r="656" spans="1:21" ht="12.75">
      <c r="A656" s="6">
        <v>4417002201</v>
      </c>
      <c r="B656" s="5">
        <v>3465279.77</v>
      </c>
      <c r="C656" s="5">
        <v>5714251.9</v>
      </c>
      <c r="D656" s="5">
        <v>32465219.771</v>
      </c>
      <c r="E656" s="18">
        <v>5712406.713</v>
      </c>
      <c r="F656" s="22">
        <f t="shared" si="160"/>
        <v>181045897.43979675</v>
      </c>
      <c r="G656" s="8">
        <f t="shared" si="161"/>
        <v>181039309.9274132</v>
      </c>
      <c r="H656" s="8">
        <f t="shared" si="162"/>
        <v>150607999.3848068</v>
      </c>
      <c r="I656" s="8">
        <f t="shared" si="163"/>
        <v>217627380.16289246</v>
      </c>
      <c r="J656" s="8">
        <f t="shared" si="164"/>
        <v>217710905.32407895</v>
      </c>
      <c r="K656" s="19">
        <f t="shared" si="165"/>
        <v>150671284.88335228</v>
      </c>
      <c r="L656" s="37">
        <f t="shared" si="166"/>
        <v>0.041487161070108414</v>
      </c>
      <c r="M656" s="52">
        <f t="shared" si="167"/>
        <v>-0.06886099092662334</v>
      </c>
      <c r="N656" s="56" t="e">
        <f t="shared" si="168"/>
        <v>#VALUE!</v>
      </c>
      <c r="O656" s="55" t="e">
        <f t="shared" si="169"/>
        <v>#VALUE!</v>
      </c>
      <c r="P656" s="55" t="e">
        <f t="shared" si="170"/>
        <v>#VALUE!</v>
      </c>
      <c r="Q656" s="78" t="e">
        <f t="shared" si="171"/>
        <v>#VALUE!</v>
      </c>
      <c r="R656" s="56" t="e">
        <f t="shared" si="172"/>
        <v>#VALUE!</v>
      </c>
      <c r="S656" s="55" t="e">
        <f t="shared" si="173"/>
        <v>#VALUE!</v>
      </c>
      <c r="T656" s="55" t="e">
        <f t="shared" si="174"/>
        <v>#VALUE!</v>
      </c>
      <c r="U656" s="57" t="e">
        <f t="shared" si="175"/>
        <v>#VALUE!</v>
      </c>
    </row>
    <row r="657" spans="1:21" ht="12.75">
      <c r="A657" s="6">
        <v>4417002305</v>
      </c>
      <c r="B657" s="5">
        <v>3469045.72</v>
      </c>
      <c r="C657" s="5">
        <v>5714536.61</v>
      </c>
      <c r="D657" s="5">
        <v>32468984.232</v>
      </c>
      <c r="E657" s="18">
        <v>5712691.24</v>
      </c>
      <c r="F657" s="22">
        <f t="shared" si="160"/>
        <v>131710291.00896055</v>
      </c>
      <c r="G657" s="8">
        <f t="shared" si="161"/>
        <v>131705665.70286904</v>
      </c>
      <c r="H657" s="8">
        <f t="shared" si="162"/>
        <v>143703191.41012105</v>
      </c>
      <c r="I657" s="8">
        <f t="shared" si="163"/>
        <v>120714031.3797652</v>
      </c>
      <c r="J657" s="8">
        <f t="shared" si="164"/>
        <v>120759875.53981689</v>
      </c>
      <c r="K657" s="19">
        <f t="shared" si="165"/>
        <v>143762814.83413416</v>
      </c>
      <c r="L657" s="37">
        <f t="shared" si="166"/>
        <v>0.03594571724534035</v>
      </c>
      <c r="M657" s="52">
        <f t="shared" si="167"/>
        <v>-0.05089653842151165</v>
      </c>
      <c r="N657" s="56" t="e">
        <f t="shared" si="168"/>
        <v>#VALUE!</v>
      </c>
      <c r="O657" s="55" t="e">
        <f t="shared" si="169"/>
        <v>#VALUE!</v>
      </c>
      <c r="P657" s="55" t="e">
        <f t="shared" si="170"/>
        <v>#VALUE!</v>
      </c>
      <c r="Q657" s="78" t="e">
        <f t="shared" si="171"/>
        <v>#VALUE!</v>
      </c>
      <c r="R657" s="56" t="e">
        <f t="shared" si="172"/>
        <v>#VALUE!</v>
      </c>
      <c r="S657" s="55" t="e">
        <f t="shared" si="173"/>
        <v>#VALUE!</v>
      </c>
      <c r="T657" s="55" t="e">
        <f t="shared" si="174"/>
        <v>#VALUE!</v>
      </c>
      <c r="U657" s="57" t="e">
        <f t="shared" si="175"/>
        <v>#VALUE!</v>
      </c>
    </row>
    <row r="658" spans="1:21" ht="12.75">
      <c r="A658" s="6">
        <v>4417002401</v>
      </c>
      <c r="B658" s="5">
        <v>3471052.26</v>
      </c>
      <c r="C658" s="5">
        <v>5715022.75</v>
      </c>
      <c r="D658" s="5">
        <v>32470989.978</v>
      </c>
      <c r="E658" s="18">
        <v>5713177.144</v>
      </c>
      <c r="F658" s="22">
        <f t="shared" si="160"/>
        <v>103296039.56105788</v>
      </c>
      <c r="G658" s="8">
        <f t="shared" si="161"/>
        <v>103292349.85738513</v>
      </c>
      <c r="H658" s="8">
        <f t="shared" si="162"/>
        <v>132286908.60973975</v>
      </c>
      <c r="I658" s="8">
        <f t="shared" si="163"/>
        <v>80655680.66678308</v>
      </c>
      <c r="J658" s="8">
        <f t="shared" si="164"/>
        <v>80686021.8218244</v>
      </c>
      <c r="K658" s="19">
        <f t="shared" si="165"/>
        <v>132341399.66007756</v>
      </c>
      <c r="L658" s="37">
        <f t="shared" si="166"/>
        <v>0.03823326900601387</v>
      </c>
      <c r="M658" s="52">
        <f t="shared" si="167"/>
        <v>-0.03590275440365076</v>
      </c>
      <c r="N658" s="56" t="e">
        <f t="shared" si="168"/>
        <v>#VALUE!</v>
      </c>
      <c r="O658" s="55" t="e">
        <f t="shared" si="169"/>
        <v>#VALUE!</v>
      </c>
      <c r="P658" s="55" t="e">
        <f t="shared" si="170"/>
        <v>#VALUE!</v>
      </c>
      <c r="Q658" s="78" t="e">
        <f t="shared" si="171"/>
        <v>#VALUE!</v>
      </c>
      <c r="R658" s="56" t="e">
        <f t="shared" si="172"/>
        <v>#VALUE!</v>
      </c>
      <c r="S658" s="55" t="e">
        <f t="shared" si="173"/>
        <v>#VALUE!</v>
      </c>
      <c r="T658" s="55" t="e">
        <f t="shared" si="174"/>
        <v>#VALUE!</v>
      </c>
      <c r="U658" s="57" t="e">
        <f t="shared" si="175"/>
        <v>#VALUE!</v>
      </c>
    </row>
    <row r="659" spans="1:21" ht="12.75">
      <c r="A659" s="6">
        <v>4417002501</v>
      </c>
      <c r="B659" s="5">
        <v>3475858.19</v>
      </c>
      <c r="C659" s="5">
        <v>5716092.87</v>
      </c>
      <c r="D659" s="5">
        <v>32475794.03</v>
      </c>
      <c r="E659" s="18">
        <v>5714246.767</v>
      </c>
      <c r="F659" s="22">
        <f t="shared" si="160"/>
        <v>43562485.28962742</v>
      </c>
      <c r="G659" s="8">
        <f t="shared" si="161"/>
        <v>43560426.265491195</v>
      </c>
      <c r="H659" s="8">
        <f t="shared" si="162"/>
        <v>108821056.27634218</v>
      </c>
      <c r="I659" s="8">
        <f t="shared" si="163"/>
        <v>17437805.63553398</v>
      </c>
      <c r="J659" s="8">
        <f t="shared" si="164"/>
        <v>17444069.6833444</v>
      </c>
      <c r="K659" s="19">
        <f t="shared" si="165"/>
        <v>108865292.84744166</v>
      </c>
      <c r="L659" s="37">
        <f t="shared" si="166"/>
        <v>0.018681570887565613</v>
      </c>
      <c r="M659" s="52">
        <f t="shared" si="167"/>
        <v>-0.03074041474610567</v>
      </c>
      <c r="N659" s="56" t="e">
        <f t="shared" si="168"/>
        <v>#VALUE!</v>
      </c>
      <c r="O659" s="55" t="e">
        <f t="shared" si="169"/>
        <v>#VALUE!</v>
      </c>
      <c r="P659" s="55" t="e">
        <f t="shared" si="170"/>
        <v>#VALUE!</v>
      </c>
      <c r="Q659" s="78" t="e">
        <f t="shared" si="171"/>
        <v>#VALUE!</v>
      </c>
      <c r="R659" s="56" t="e">
        <f t="shared" si="172"/>
        <v>#VALUE!</v>
      </c>
      <c r="S659" s="55" t="e">
        <f t="shared" si="173"/>
        <v>#VALUE!</v>
      </c>
      <c r="T659" s="55" t="e">
        <f t="shared" si="174"/>
        <v>#VALUE!</v>
      </c>
      <c r="U659" s="57" t="e">
        <f t="shared" si="175"/>
        <v>#VALUE!</v>
      </c>
    </row>
    <row r="660" spans="1:21" ht="12.75">
      <c r="A660" s="6">
        <v>4417002630</v>
      </c>
      <c r="B660" s="5">
        <v>3473650.71</v>
      </c>
      <c r="C660" s="5">
        <v>5716031.44</v>
      </c>
      <c r="D660" s="5">
        <v>32473587.418</v>
      </c>
      <c r="E660" s="18">
        <v>5714185.39</v>
      </c>
      <c r="F660" s="22">
        <f t="shared" si="160"/>
        <v>66977980.17808709</v>
      </c>
      <c r="G660" s="8">
        <f t="shared" si="161"/>
        <v>66975425.74769685</v>
      </c>
      <c r="H660" s="8">
        <f t="shared" si="162"/>
        <v>110105916.43111168</v>
      </c>
      <c r="I660" s="8">
        <f t="shared" si="163"/>
        <v>40741486.77518883</v>
      </c>
      <c r="J660" s="8">
        <f t="shared" si="164"/>
        <v>40756602.97476905</v>
      </c>
      <c r="K660" s="19">
        <f t="shared" si="165"/>
        <v>110150969.69794923</v>
      </c>
      <c r="L660" s="37">
        <f t="shared" si="166"/>
        <v>0.028183359652757645</v>
      </c>
      <c r="M660" s="52">
        <f t="shared" si="167"/>
        <v>-0.028963048942387104</v>
      </c>
      <c r="N660" s="56" t="e">
        <f t="shared" si="168"/>
        <v>#VALUE!</v>
      </c>
      <c r="O660" s="55" t="e">
        <f t="shared" si="169"/>
        <v>#VALUE!</v>
      </c>
      <c r="P660" s="55" t="e">
        <f t="shared" si="170"/>
        <v>#VALUE!</v>
      </c>
      <c r="Q660" s="78" t="e">
        <f t="shared" si="171"/>
        <v>#VALUE!</v>
      </c>
      <c r="R660" s="56" t="e">
        <f t="shared" si="172"/>
        <v>#VALUE!</v>
      </c>
      <c r="S660" s="55" t="e">
        <f t="shared" si="173"/>
        <v>#VALUE!</v>
      </c>
      <c r="T660" s="55" t="e">
        <f t="shared" si="174"/>
        <v>#VALUE!</v>
      </c>
      <c r="U660" s="57" t="e">
        <f t="shared" si="175"/>
        <v>#VALUE!</v>
      </c>
    </row>
    <row r="661" spans="1:21" ht="12.75">
      <c r="A661" s="6">
        <v>4417002706</v>
      </c>
      <c r="B661" s="5">
        <v>3466933.44</v>
      </c>
      <c r="C661" s="5">
        <v>5716108.08</v>
      </c>
      <c r="D661" s="5">
        <v>32466872.809</v>
      </c>
      <c r="E661" s="18">
        <v>5714262.12</v>
      </c>
      <c r="F661" s="22">
        <f t="shared" si="160"/>
        <v>136446000.47943968</v>
      </c>
      <c r="G661" s="8">
        <f t="shared" si="161"/>
        <v>136440974.13834444</v>
      </c>
      <c r="H661" s="8">
        <f t="shared" si="162"/>
        <v>108502464.42583163</v>
      </c>
      <c r="I661" s="8">
        <f t="shared" si="163"/>
        <v>171579745.41141924</v>
      </c>
      <c r="J661" s="8">
        <f t="shared" si="164"/>
        <v>171645629.43055812</v>
      </c>
      <c r="K661" s="19">
        <f t="shared" si="165"/>
        <v>108548126.37683648</v>
      </c>
      <c r="L661" s="37">
        <f t="shared" si="166"/>
        <v>0.04100679233670235</v>
      </c>
      <c r="M661" s="52">
        <f t="shared" si="167"/>
        <v>-0.05715064983814955</v>
      </c>
      <c r="N661" s="56" t="e">
        <f t="shared" si="168"/>
        <v>#VALUE!</v>
      </c>
      <c r="O661" s="55" t="e">
        <f t="shared" si="169"/>
        <v>#VALUE!</v>
      </c>
      <c r="P661" s="55" t="e">
        <f t="shared" si="170"/>
        <v>#VALUE!</v>
      </c>
      <c r="Q661" s="78" t="e">
        <f t="shared" si="171"/>
        <v>#VALUE!</v>
      </c>
      <c r="R661" s="56" t="e">
        <f t="shared" si="172"/>
        <v>#VALUE!</v>
      </c>
      <c r="S661" s="55" t="e">
        <f t="shared" si="173"/>
        <v>#VALUE!</v>
      </c>
      <c r="T661" s="55" t="e">
        <f t="shared" si="174"/>
        <v>#VALUE!</v>
      </c>
      <c r="U661" s="57" t="e">
        <f t="shared" si="175"/>
        <v>#VALUE!</v>
      </c>
    </row>
    <row r="662" spans="1:21" ht="12.75">
      <c r="A662" s="6">
        <v>4417002810</v>
      </c>
      <c r="B662" s="5">
        <v>3469580.63</v>
      </c>
      <c r="C662" s="5">
        <v>5716492.77</v>
      </c>
      <c r="D662" s="5">
        <v>32469518.958</v>
      </c>
      <c r="E662" s="18">
        <v>5714646.617</v>
      </c>
      <c r="F662" s="22">
        <f t="shared" si="160"/>
        <v>104856637.63436839</v>
      </c>
      <c r="G662" s="8">
        <f t="shared" si="161"/>
        <v>104852850.9577296</v>
      </c>
      <c r="H662" s="8">
        <f t="shared" si="162"/>
        <v>100638177.64743756</v>
      </c>
      <c r="I662" s="8">
        <f t="shared" si="163"/>
        <v>109247977.80343182</v>
      </c>
      <c r="J662" s="8">
        <f t="shared" si="164"/>
        <v>109289666.86274701</v>
      </c>
      <c r="K662" s="19">
        <f t="shared" si="165"/>
        <v>100680217.05857657</v>
      </c>
      <c r="L662" s="37">
        <f t="shared" si="166"/>
        <v>0.03398860991001129</v>
      </c>
      <c r="M662" s="52">
        <f t="shared" si="167"/>
        <v>-0.053594041615724564</v>
      </c>
      <c r="N662" s="56" t="e">
        <f t="shared" si="168"/>
        <v>#VALUE!</v>
      </c>
      <c r="O662" s="55" t="e">
        <f t="shared" si="169"/>
        <v>#VALUE!</v>
      </c>
      <c r="P662" s="55" t="e">
        <f t="shared" si="170"/>
        <v>#VALUE!</v>
      </c>
      <c r="Q662" s="78" t="e">
        <f t="shared" si="171"/>
        <v>#VALUE!</v>
      </c>
      <c r="R662" s="56" t="e">
        <f t="shared" si="172"/>
        <v>#VALUE!</v>
      </c>
      <c r="S662" s="55" t="e">
        <f t="shared" si="173"/>
        <v>#VALUE!</v>
      </c>
      <c r="T662" s="55" t="e">
        <f t="shared" si="174"/>
        <v>#VALUE!</v>
      </c>
      <c r="U662" s="57" t="e">
        <f t="shared" si="175"/>
        <v>#VALUE!</v>
      </c>
    </row>
    <row r="663" spans="1:21" ht="12.75">
      <c r="A663" s="6">
        <v>4417002907</v>
      </c>
      <c r="B663" s="5">
        <v>3471763.31</v>
      </c>
      <c r="C663" s="5">
        <v>5716425.05</v>
      </c>
      <c r="D663" s="5">
        <v>32471700.771</v>
      </c>
      <c r="E663" s="18">
        <v>5714578.861</v>
      </c>
      <c r="F663" s="22">
        <f t="shared" si="160"/>
        <v>83524362.02655897</v>
      </c>
      <c r="G663" s="8">
        <f t="shared" si="161"/>
        <v>83521529.83482186</v>
      </c>
      <c r="H663" s="8">
        <f t="shared" si="162"/>
        <v>102001842.20154458</v>
      </c>
      <c r="I663" s="8">
        <f t="shared" si="163"/>
        <v>68391730.42729683</v>
      </c>
      <c r="J663" s="8">
        <f t="shared" si="164"/>
        <v>68417544.03015417</v>
      </c>
      <c r="K663" s="19">
        <f t="shared" si="165"/>
        <v>102043801.67999089</v>
      </c>
      <c r="L663" s="37">
        <f t="shared" si="166"/>
        <v>0.031579870730638504</v>
      </c>
      <c r="M663" s="52">
        <f t="shared" si="167"/>
        <v>-0.020642430521547794</v>
      </c>
      <c r="N663" s="56" t="e">
        <f t="shared" si="168"/>
        <v>#VALUE!</v>
      </c>
      <c r="O663" s="55" t="e">
        <f t="shared" si="169"/>
        <v>#VALUE!</v>
      </c>
      <c r="P663" s="55" t="e">
        <f t="shared" si="170"/>
        <v>#VALUE!</v>
      </c>
      <c r="Q663" s="78" t="e">
        <f t="shared" si="171"/>
        <v>#VALUE!</v>
      </c>
      <c r="R663" s="56" t="e">
        <f t="shared" si="172"/>
        <v>#VALUE!</v>
      </c>
      <c r="S663" s="55" t="e">
        <f t="shared" si="173"/>
        <v>#VALUE!</v>
      </c>
      <c r="T663" s="55" t="e">
        <f t="shared" si="174"/>
        <v>#VALUE!</v>
      </c>
      <c r="U663" s="57" t="e">
        <f t="shared" si="175"/>
        <v>#VALUE!</v>
      </c>
    </row>
    <row r="664" spans="1:21" ht="12.75">
      <c r="A664" s="6">
        <v>4417003001</v>
      </c>
      <c r="B664" s="5">
        <v>3471347.95</v>
      </c>
      <c r="C664" s="5">
        <v>5717401.18</v>
      </c>
      <c r="D664" s="5">
        <v>32471285.603</v>
      </c>
      <c r="E664" s="18">
        <v>5715554.629</v>
      </c>
      <c r="F664" s="22">
        <f t="shared" si="160"/>
        <v>79241992.480809</v>
      </c>
      <c r="G664" s="8">
        <f t="shared" si="161"/>
        <v>79239285.44652902</v>
      </c>
      <c r="H664" s="8">
        <f t="shared" si="162"/>
        <v>83240937.44691542</v>
      </c>
      <c r="I664" s="8">
        <f t="shared" si="163"/>
        <v>75432582.26209716</v>
      </c>
      <c r="J664" s="8">
        <f t="shared" si="164"/>
        <v>75461359.99245237</v>
      </c>
      <c r="K664" s="19">
        <f t="shared" si="165"/>
        <v>83275538.91223165</v>
      </c>
      <c r="L664" s="37">
        <f t="shared" si="166"/>
        <v>0.01826341450214386</v>
      </c>
      <c r="M664" s="52">
        <f t="shared" si="167"/>
        <v>-0.041332208551466465</v>
      </c>
      <c r="N664" s="56" t="e">
        <f t="shared" si="168"/>
        <v>#VALUE!</v>
      </c>
      <c r="O664" s="55" t="e">
        <f t="shared" si="169"/>
        <v>#VALUE!</v>
      </c>
      <c r="P664" s="55" t="e">
        <f t="shared" si="170"/>
        <v>#VALUE!</v>
      </c>
      <c r="Q664" s="78" t="e">
        <f t="shared" si="171"/>
        <v>#VALUE!</v>
      </c>
      <c r="R664" s="56" t="e">
        <f t="shared" si="172"/>
        <v>#VALUE!</v>
      </c>
      <c r="S664" s="55" t="e">
        <f t="shared" si="173"/>
        <v>#VALUE!</v>
      </c>
      <c r="T664" s="55" t="e">
        <f t="shared" si="174"/>
        <v>#VALUE!</v>
      </c>
      <c r="U664" s="57" t="e">
        <f t="shared" si="175"/>
        <v>#VALUE!</v>
      </c>
    </row>
    <row r="665" spans="1:21" ht="12.75">
      <c r="A665" s="6">
        <v>4417003202</v>
      </c>
      <c r="B665" s="5">
        <v>3473862.63</v>
      </c>
      <c r="C665" s="5">
        <v>5713768.57</v>
      </c>
      <c r="D665" s="5">
        <v>32473799.184</v>
      </c>
      <c r="E665" s="18">
        <v>5711923.42</v>
      </c>
      <c r="F665" s="22">
        <f t="shared" si="160"/>
        <v>78717244.45524414</v>
      </c>
      <c r="G665" s="8">
        <f t="shared" si="161"/>
        <v>78713438.03516097</v>
      </c>
      <c r="H665" s="8">
        <f t="shared" si="162"/>
        <v>162704223.9159978</v>
      </c>
      <c r="I665" s="8">
        <f t="shared" si="163"/>
        <v>38082016.52420192</v>
      </c>
      <c r="J665" s="8">
        <f t="shared" si="164"/>
        <v>38095680.42704984</v>
      </c>
      <c r="K665" s="19">
        <f t="shared" si="165"/>
        <v>162770473.37826762</v>
      </c>
      <c r="L665" s="37">
        <f t="shared" si="166"/>
        <v>0.06676557660102844</v>
      </c>
      <c r="M665" s="52">
        <f t="shared" si="167"/>
        <v>-0.03148983232676983</v>
      </c>
      <c r="N665" s="56" t="e">
        <f t="shared" si="168"/>
        <v>#VALUE!</v>
      </c>
      <c r="O665" s="55" t="e">
        <f t="shared" si="169"/>
        <v>#VALUE!</v>
      </c>
      <c r="P665" s="55" t="e">
        <f t="shared" si="170"/>
        <v>#VALUE!</v>
      </c>
      <c r="Q665" s="78" t="e">
        <f t="shared" si="171"/>
        <v>#VALUE!</v>
      </c>
      <c r="R665" s="56" t="e">
        <f t="shared" si="172"/>
        <v>#VALUE!</v>
      </c>
      <c r="S665" s="55" t="e">
        <f t="shared" si="173"/>
        <v>#VALUE!</v>
      </c>
      <c r="T665" s="55" t="e">
        <f t="shared" si="174"/>
        <v>#VALUE!</v>
      </c>
      <c r="U665" s="57" t="e">
        <f t="shared" si="175"/>
        <v>#VALUE!</v>
      </c>
    </row>
    <row r="666" spans="1:21" ht="12.75">
      <c r="A666" s="6">
        <v>4417005106</v>
      </c>
      <c r="B666" s="5">
        <v>3470970.31</v>
      </c>
      <c r="C666" s="5">
        <v>5707775.79</v>
      </c>
      <c r="D666" s="5">
        <v>32470907.999</v>
      </c>
      <c r="E666" s="18">
        <v>5705933.104</v>
      </c>
      <c r="F666" s="22">
        <f t="shared" si="160"/>
        <v>169904850.4443946</v>
      </c>
      <c r="G666" s="8">
        <f t="shared" si="161"/>
        <v>169898239.20615184</v>
      </c>
      <c r="H666" s="8">
        <f t="shared" si="162"/>
        <v>351453925.7526692</v>
      </c>
      <c r="I666" s="8">
        <f t="shared" si="163"/>
        <v>82134620.80774032</v>
      </c>
      <c r="J666" s="8">
        <f t="shared" si="164"/>
        <v>82164975.90267792</v>
      </c>
      <c r="K666" s="19">
        <f t="shared" si="165"/>
        <v>351597496.3170756</v>
      </c>
      <c r="L666" s="37">
        <f t="shared" si="166"/>
        <v>0.0002548210322856903</v>
      </c>
      <c r="M666" s="52">
        <f t="shared" si="167"/>
        <v>-0.07124518789350986</v>
      </c>
      <c r="N666" s="56" t="e">
        <f t="shared" si="168"/>
        <v>#VALUE!</v>
      </c>
      <c r="O666" s="55" t="e">
        <f t="shared" si="169"/>
        <v>#VALUE!</v>
      </c>
      <c r="P666" s="55" t="e">
        <f t="shared" si="170"/>
        <v>#VALUE!</v>
      </c>
      <c r="Q666" s="78" t="e">
        <f t="shared" si="171"/>
        <v>#VALUE!</v>
      </c>
      <c r="R666" s="56" t="e">
        <f t="shared" si="172"/>
        <v>#VALUE!</v>
      </c>
      <c r="S666" s="55" t="e">
        <f t="shared" si="173"/>
        <v>#VALUE!</v>
      </c>
      <c r="T666" s="55" t="e">
        <f t="shared" si="174"/>
        <v>#VALUE!</v>
      </c>
      <c r="U666" s="57" t="e">
        <f t="shared" si="175"/>
        <v>#VALUE!</v>
      </c>
    </row>
    <row r="667" spans="1:21" ht="12.75">
      <c r="A667" s="6">
        <v>4417005201</v>
      </c>
      <c r="B667" s="5">
        <v>3471765.078</v>
      </c>
      <c r="C667" s="5">
        <v>5707270.827</v>
      </c>
      <c r="D667" s="5">
        <v>32471702.446</v>
      </c>
      <c r="E667" s="18">
        <v>5705428.329</v>
      </c>
      <c r="F667" s="22">
        <f t="shared" si="160"/>
        <v>159182602.42904046</v>
      </c>
      <c r="G667" s="8">
        <f t="shared" si="161"/>
        <v>159176031.66922882</v>
      </c>
      <c r="H667" s="8">
        <f t="shared" si="162"/>
        <v>370638481.89240426</v>
      </c>
      <c r="I667" s="8">
        <f t="shared" si="163"/>
        <v>68363260.16679186</v>
      </c>
      <c r="J667" s="8">
        <f t="shared" si="164"/>
        <v>68388299.16793191</v>
      </c>
      <c r="K667" s="19">
        <f t="shared" si="165"/>
        <v>370789538.92342186</v>
      </c>
      <c r="L667" s="37">
        <f t="shared" si="166"/>
        <v>-0.0019187182188034058</v>
      </c>
      <c r="M667" s="52">
        <f t="shared" si="167"/>
        <v>-0.06924428511410952</v>
      </c>
      <c r="N667" s="56" t="e">
        <f t="shared" si="168"/>
        <v>#VALUE!</v>
      </c>
      <c r="O667" s="55" t="e">
        <f t="shared" si="169"/>
        <v>#VALUE!</v>
      </c>
      <c r="P667" s="55" t="e">
        <f t="shared" si="170"/>
        <v>#VALUE!</v>
      </c>
      <c r="Q667" s="78" t="e">
        <f t="shared" si="171"/>
        <v>#VALUE!</v>
      </c>
      <c r="R667" s="56" t="e">
        <f t="shared" si="172"/>
        <v>#VALUE!</v>
      </c>
      <c r="S667" s="55" t="e">
        <f t="shared" si="173"/>
        <v>#VALUE!</v>
      </c>
      <c r="T667" s="55" t="e">
        <f t="shared" si="174"/>
        <v>#VALUE!</v>
      </c>
      <c r="U667" s="57" t="e">
        <f t="shared" si="175"/>
        <v>#VALUE!</v>
      </c>
    </row>
    <row r="668" spans="1:21" ht="12.75">
      <c r="A668" s="6">
        <v>4417005302</v>
      </c>
      <c r="B668" s="5">
        <v>3466998.95</v>
      </c>
      <c r="C668" s="5">
        <v>5714978.941</v>
      </c>
      <c r="D668" s="5">
        <v>32466938.28</v>
      </c>
      <c r="E668" s="18">
        <v>5713133.435</v>
      </c>
      <c r="F668" s="22">
        <f t="shared" si="160"/>
        <v>150477533.7631979</v>
      </c>
      <c r="G668" s="8">
        <f t="shared" si="161"/>
        <v>150472104.1001407</v>
      </c>
      <c r="H668" s="8">
        <f t="shared" si="162"/>
        <v>133295420.67411485</v>
      </c>
      <c r="I668" s="8">
        <f t="shared" si="163"/>
        <v>169868334.640737</v>
      </c>
      <c r="J668" s="8">
        <f t="shared" si="164"/>
        <v>169933380.82554808</v>
      </c>
      <c r="K668" s="19">
        <f t="shared" si="165"/>
        <v>133351274.01344694</v>
      </c>
      <c r="L668" s="37">
        <f t="shared" si="166"/>
        <v>0.03842431306838989</v>
      </c>
      <c r="M668" s="52">
        <f t="shared" si="167"/>
        <v>-0.06277175340801477</v>
      </c>
      <c r="N668" s="56" t="e">
        <f t="shared" si="168"/>
        <v>#VALUE!</v>
      </c>
      <c r="O668" s="55" t="e">
        <f t="shared" si="169"/>
        <v>#VALUE!</v>
      </c>
      <c r="P668" s="55" t="e">
        <f t="shared" si="170"/>
        <v>#VALUE!</v>
      </c>
      <c r="Q668" s="78" t="e">
        <f t="shared" si="171"/>
        <v>#VALUE!</v>
      </c>
      <c r="R668" s="56" t="e">
        <f t="shared" si="172"/>
        <v>#VALUE!</v>
      </c>
      <c r="S668" s="55" t="e">
        <f t="shared" si="173"/>
        <v>#VALUE!</v>
      </c>
      <c r="T668" s="55" t="e">
        <f t="shared" si="174"/>
        <v>#VALUE!</v>
      </c>
      <c r="U668" s="57" t="e">
        <f t="shared" si="175"/>
        <v>#VALUE!</v>
      </c>
    </row>
    <row r="669" spans="1:21" ht="12.75">
      <c r="A669" s="6">
        <v>4417005402</v>
      </c>
      <c r="B669" s="5">
        <v>3468084.909</v>
      </c>
      <c r="C669" s="5">
        <v>5714886.457</v>
      </c>
      <c r="D669" s="5">
        <v>32468023.806</v>
      </c>
      <c r="E669" s="18">
        <v>5713040.968</v>
      </c>
      <c r="F669" s="22">
        <f t="shared" si="160"/>
        <v>139046868.2030845</v>
      </c>
      <c r="G669" s="8">
        <f t="shared" si="161"/>
        <v>139041909.10751197</v>
      </c>
      <c r="H669" s="8">
        <f t="shared" si="162"/>
        <v>135439298.94118488</v>
      </c>
      <c r="I669" s="8">
        <f t="shared" si="163"/>
        <v>142745437.7091324</v>
      </c>
      <c r="J669" s="8">
        <f t="shared" si="164"/>
        <v>142799890.8812245</v>
      </c>
      <c r="K669" s="19">
        <f t="shared" si="165"/>
        <v>135495797.48385575</v>
      </c>
      <c r="L669" s="37">
        <f t="shared" si="166"/>
        <v>0.0380554236471653</v>
      </c>
      <c r="M669" s="52">
        <f t="shared" si="167"/>
        <v>-0.05789578892290592</v>
      </c>
      <c r="N669" s="56" t="e">
        <f t="shared" si="168"/>
        <v>#VALUE!</v>
      </c>
      <c r="O669" s="55" t="e">
        <f t="shared" si="169"/>
        <v>#VALUE!</v>
      </c>
      <c r="P669" s="55" t="e">
        <f t="shared" si="170"/>
        <v>#VALUE!</v>
      </c>
      <c r="Q669" s="78" t="e">
        <f t="shared" si="171"/>
        <v>#VALUE!</v>
      </c>
      <c r="R669" s="56" t="e">
        <f t="shared" si="172"/>
        <v>#VALUE!</v>
      </c>
      <c r="S669" s="55" t="e">
        <f t="shared" si="173"/>
        <v>#VALUE!</v>
      </c>
      <c r="T669" s="55" t="e">
        <f t="shared" si="174"/>
        <v>#VALUE!</v>
      </c>
      <c r="U669" s="57" t="e">
        <f t="shared" si="175"/>
        <v>#VALUE!</v>
      </c>
    </row>
    <row r="670" spans="1:21" ht="12.75">
      <c r="A670" s="6">
        <v>4417005502</v>
      </c>
      <c r="B670" s="5">
        <v>3465997.97</v>
      </c>
      <c r="C670" s="5">
        <v>5715398.587</v>
      </c>
      <c r="D670" s="5">
        <v>32465937.703</v>
      </c>
      <c r="E670" s="18">
        <v>5713552.927</v>
      </c>
      <c r="F670" s="22">
        <f t="shared" si="160"/>
        <v>156143742.6177841</v>
      </c>
      <c r="G670" s="8">
        <f t="shared" si="161"/>
        <v>156138023.86332121</v>
      </c>
      <c r="H670" s="8">
        <f t="shared" si="162"/>
        <v>123783305.65259479</v>
      </c>
      <c r="I670" s="8">
        <f t="shared" si="163"/>
        <v>196956894.0046545</v>
      </c>
      <c r="J670" s="8">
        <f t="shared" si="164"/>
        <v>197032591.71432012</v>
      </c>
      <c r="K670" s="19">
        <f t="shared" si="165"/>
        <v>123835415.55055952</v>
      </c>
      <c r="L670" s="37">
        <f t="shared" si="166"/>
        <v>0.03947623819112778</v>
      </c>
      <c r="M670" s="52">
        <f t="shared" si="167"/>
        <v>-0.06199170555919409</v>
      </c>
      <c r="N670" s="56" t="e">
        <f t="shared" si="168"/>
        <v>#VALUE!</v>
      </c>
      <c r="O670" s="55" t="e">
        <f t="shared" si="169"/>
        <v>#VALUE!</v>
      </c>
      <c r="P670" s="55" t="e">
        <f t="shared" si="170"/>
        <v>#VALUE!</v>
      </c>
      <c r="Q670" s="78" t="e">
        <f t="shared" si="171"/>
        <v>#VALUE!</v>
      </c>
      <c r="R670" s="56" t="e">
        <f t="shared" si="172"/>
        <v>#VALUE!</v>
      </c>
      <c r="S670" s="55" t="e">
        <f t="shared" si="173"/>
        <v>#VALUE!</v>
      </c>
      <c r="T670" s="55" t="e">
        <f t="shared" si="174"/>
        <v>#VALUE!</v>
      </c>
      <c r="U670" s="57" t="e">
        <f t="shared" si="175"/>
        <v>#VALUE!</v>
      </c>
    </row>
    <row r="671" spans="1:21" ht="12.75">
      <c r="A671" s="6">
        <v>4417005601</v>
      </c>
      <c r="B671" s="5">
        <v>3468276.948</v>
      </c>
      <c r="C671" s="5">
        <v>5716041.885</v>
      </c>
      <c r="D671" s="5">
        <v>32468215.784</v>
      </c>
      <c r="E671" s="18">
        <v>5714195.931</v>
      </c>
      <c r="F671" s="22">
        <f t="shared" si="160"/>
        <v>123232036.51492476</v>
      </c>
      <c r="G671" s="8">
        <f t="shared" si="161"/>
        <v>123227572.30246481</v>
      </c>
      <c r="H671" s="8">
        <f t="shared" si="162"/>
        <v>109885817.35579163</v>
      </c>
      <c r="I671" s="8">
        <f t="shared" si="163"/>
        <v>138194218.82675296</v>
      </c>
      <c r="J671" s="8">
        <f t="shared" si="164"/>
        <v>138247079.68802458</v>
      </c>
      <c r="K671" s="19">
        <f t="shared" si="165"/>
        <v>109931832.32969096</v>
      </c>
      <c r="L671" s="37">
        <f t="shared" si="166"/>
        <v>0.03852161765098572</v>
      </c>
      <c r="M671" s="52">
        <f t="shared" si="167"/>
        <v>-0.055274130776524544</v>
      </c>
      <c r="N671" s="56" t="e">
        <f t="shared" si="168"/>
        <v>#VALUE!</v>
      </c>
      <c r="O671" s="55" t="e">
        <f t="shared" si="169"/>
        <v>#VALUE!</v>
      </c>
      <c r="P671" s="55" t="e">
        <f t="shared" si="170"/>
        <v>#VALUE!</v>
      </c>
      <c r="Q671" s="78" t="e">
        <f t="shared" si="171"/>
        <v>#VALUE!</v>
      </c>
      <c r="R671" s="56" t="e">
        <f t="shared" si="172"/>
        <v>#VALUE!</v>
      </c>
      <c r="S671" s="55" t="e">
        <f t="shared" si="173"/>
        <v>#VALUE!</v>
      </c>
      <c r="T671" s="55" t="e">
        <f t="shared" si="174"/>
        <v>#VALUE!</v>
      </c>
      <c r="U671" s="57" t="e">
        <f t="shared" si="175"/>
        <v>#VALUE!</v>
      </c>
    </row>
    <row r="672" spans="1:21" ht="12.75">
      <c r="A672" s="6">
        <v>4417005701</v>
      </c>
      <c r="B672" s="5">
        <v>3465794.281</v>
      </c>
      <c r="C672" s="5">
        <v>5716955.722</v>
      </c>
      <c r="D672" s="5">
        <v>32465734.117</v>
      </c>
      <c r="E672" s="18">
        <v>5715109.44</v>
      </c>
      <c r="F672" s="22">
        <f t="shared" si="160"/>
        <v>136243422.75694078</v>
      </c>
      <c r="G672" s="8">
        <f t="shared" si="161"/>
        <v>136238196.2947668</v>
      </c>
      <c r="H672" s="8">
        <f t="shared" si="162"/>
        <v>91565199.08343045</v>
      </c>
      <c r="I672" s="8">
        <f t="shared" si="163"/>
        <v>202714113.65051985</v>
      </c>
      <c r="J672" s="8">
        <f t="shared" si="164"/>
        <v>202792376.58608443</v>
      </c>
      <c r="K672" s="19">
        <f t="shared" si="165"/>
        <v>91604064.19816066</v>
      </c>
      <c r="L672" s="37">
        <f t="shared" si="166"/>
        <v>0.03892091289162636</v>
      </c>
      <c r="M672" s="52">
        <f t="shared" si="167"/>
        <v>-0.05676938220858574</v>
      </c>
      <c r="N672" s="56" t="e">
        <f t="shared" si="168"/>
        <v>#VALUE!</v>
      </c>
      <c r="O672" s="55" t="e">
        <f t="shared" si="169"/>
        <v>#VALUE!</v>
      </c>
      <c r="P672" s="55" t="e">
        <f t="shared" si="170"/>
        <v>#VALUE!</v>
      </c>
      <c r="Q672" s="78" t="e">
        <f t="shared" si="171"/>
        <v>#VALUE!</v>
      </c>
      <c r="R672" s="56" t="e">
        <f t="shared" si="172"/>
        <v>#VALUE!</v>
      </c>
      <c r="S672" s="55" t="e">
        <f t="shared" si="173"/>
        <v>#VALUE!</v>
      </c>
      <c r="T672" s="55" t="e">
        <f t="shared" si="174"/>
        <v>#VALUE!</v>
      </c>
      <c r="U672" s="57" t="e">
        <f t="shared" si="175"/>
        <v>#VALUE!</v>
      </c>
    </row>
    <row r="673" spans="1:21" ht="12.75">
      <c r="A673" s="6">
        <v>4417005802</v>
      </c>
      <c r="B673" s="5">
        <v>3468466.573</v>
      </c>
      <c r="C673" s="5">
        <v>5717063.326</v>
      </c>
      <c r="D673" s="5">
        <v>32468405.347</v>
      </c>
      <c r="E673" s="18">
        <v>5715216.956</v>
      </c>
      <c r="F673" s="22">
        <f t="shared" si="160"/>
        <v>109432766.80351356</v>
      </c>
      <c r="G673" s="8">
        <f t="shared" si="161"/>
        <v>109428768.26625964</v>
      </c>
      <c r="H673" s="8">
        <f t="shared" si="162"/>
        <v>89518291.40364026</v>
      </c>
      <c r="I673" s="8">
        <f t="shared" si="163"/>
        <v>133772580.90507245</v>
      </c>
      <c r="J673" s="8">
        <f t="shared" si="164"/>
        <v>133823872.02160938</v>
      </c>
      <c r="K673" s="19">
        <f t="shared" si="165"/>
        <v>89555886.79016107</v>
      </c>
      <c r="L673" s="37">
        <f t="shared" si="166"/>
        <v>0.03910711780190468</v>
      </c>
      <c r="M673" s="52">
        <f t="shared" si="167"/>
        <v>-0.04830649960786104</v>
      </c>
      <c r="N673" s="56" t="e">
        <f t="shared" si="168"/>
        <v>#VALUE!</v>
      </c>
      <c r="O673" s="55" t="e">
        <f t="shared" si="169"/>
        <v>#VALUE!</v>
      </c>
      <c r="P673" s="55" t="e">
        <f t="shared" si="170"/>
        <v>#VALUE!</v>
      </c>
      <c r="Q673" s="78" t="e">
        <f t="shared" si="171"/>
        <v>#VALUE!</v>
      </c>
      <c r="R673" s="56" t="e">
        <f t="shared" si="172"/>
        <v>#VALUE!</v>
      </c>
      <c r="S673" s="55" t="e">
        <f t="shared" si="173"/>
        <v>#VALUE!</v>
      </c>
      <c r="T673" s="55" t="e">
        <f t="shared" si="174"/>
        <v>#VALUE!</v>
      </c>
      <c r="U673" s="57" t="e">
        <f t="shared" si="175"/>
        <v>#VALUE!</v>
      </c>
    </row>
    <row r="674" spans="1:21" ht="12.75">
      <c r="A674" s="6">
        <v>4417005910</v>
      </c>
      <c r="B674" s="5">
        <v>3466243.62</v>
      </c>
      <c r="C674" s="5">
        <v>5718272.14</v>
      </c>
      <c r="D674" s="5">
        <v>32466183.296</v>
      </c>
      <c r="E674" s="18">
        <v>5716425.323</v>
      </c>
      <c r="F674" s="22">
        <f t="shared" si="160"/>
        <v>113796396.76554355</v>
      </c>
      <c r="G674" s="8">
        <f t="shared" si="161"/>
        <v>113791817.72912589</v>
      </c>
      <c r="H674" s="8">
        <f t="shared" si="162"/>
        <v>68109040.6886699</v>
      </c>
      <c r="I674" s="8">
        <f t="shared" si="163"/>
        <v>190123054.26774472</v>
      </c>
      <c r="J674" s="8">
        <f t="shared" si="164"/>
        <v>190196641.1406797</v>
      </c>
      <c r="K674" s="19">
        <f t="shared" si="165"/>
        <v>68138144.00216158</v>
      </c>
      <c r="L674" s="37">
        <f t="shared" si="166"/>
        <v>0.03822092339396477</v>
      </c>
      <c r="M674" s="52">
        <f t="shared" si="167"/>
        <v>-0.05174064449965954</v>
      </c>
      <c r="N674" s="56" t="e">
        <f t="shared" si="168"/>
        <v>#VALUE!</v>
      </c>
      <c r="O674" s="55" t="e">
        <f t="shared" si="169"/>
        <v>#VALUE!</v>
      </c>
      <c r="P674" s="55" t="e">
        <f t="shared" si="170"/>
        <v>#VALUE!</v>
      </c>
      <c r="Q674" s="78" t="e">
        <f t="shared" si="171"/>
        <v>#VALUE!</v>
      </c>
      <c r="R674" s="56" t="e">
        <f t="shared" si="172"/>
        <v>#VALUE!</v>
      </c>
      <c r="S674" s="55" t="e">
        <f t="shared" si="173"/>
        <v>#VALUE!</v>
      </c>
      <c r="T674" s="55" t="e">
        <f t="shared" si="174"/>
        <v>#VALUE!</v>
      </c>
      <c r="U674" s="57" t="e">
        <f t="shared" si="175"/>
        <v>#VALUE!</v>
      </c>
    </row>
    <row r="675" spans="1:21" ht="12.75">
      <c r="A675" s="6">
        <v>4417006002</v>
      </c>
      <c r="B675" s="5">
        <v>3476642.89</v>
      </c>
      <c r="C675" s="5">
        <v>5707791.52</v>
      </c>
      <c r="D675" s="5">
        <v>32476578.332</v>
      </c>
      <c r="E675" s="18">
        <v>5705948.742</v>
      </c>
      <c r="F675" s="22">
        <f t="shared" si="160"/>
        <v>63527477.661779515</v>
      </c>
      <c r="G675" s="8">
        <f t="shared" si="161"/>
        <v>63522461.133311905</v>
      </c>
      <c r="H675" s="8">
        <f t="shared" si="162"/>
        <v>350866112.9055776</v>
      </c>
      <c r="I675" s="8">
        <f t="shared" si="163"/>
        <v>11501315.123451982</v>
      </c>
      <c r="J675" s="8">
        <f t="shared" si="164"/>
        <v>11505052.304019643</v>
      </c>
      <c r="K675" s="19">
        <f t="shared" si="165"/>
        <v>351007839.39114743</v>
      </c>
      <c r="L675" s="37">
        <f t="shared" si="166"/>
        <v>-0.00962202250957489</v>
      </c>
      <c r="M675" s="52">
        <f t="shared" si="167"/>
        <v>-0.0634553013369441</v>
      </c>
      <c r="N675" s="56" t="e">
        <f t="shared" si="168"/>
        <v>#VALUE!</v>
      </c>
      <c r="O675" s="55" t="e">
        <f t="shared" si="169"/>
        <v>#VALUE!</v>
      </c>
      <c r="P675" s="55" t="e">
        <f t="shared" si="170"/>
        <v>#VALUE!</v>
      </c>
      <c r="Q675" s="78" t="e">
        <f t="shared" si="171"/>
        <v>#VALUE!</v>
      </c>
      <c r="R675" s="56" t="e">
        <f t="shared" si="172"/>
        <v>#VALUE!</v>
      </c>
      <c r="S675" s="55" t="e">
        <f t="shared" si="173"/>
        <v>#VALUE!</v>
      </c>
      <c r="T675" s="55" t="e">
        <f t="shared" si="174"/>
        <v>#VALUE!</v>
      </c>
      <c r="U675" s="57" t="e">
        <f t="shared" si="175"/>
        <v>#VALUE!</v>
      </c>
    </row>
    <row r="676" spans="1:21" ht="12.75">
      <c r="A676" s="6">
        <v>4417006102</v>
      </c>
      <c r="B676" s="5">
        <v>3473209.648</v>
      </c>
      <c r="C676" s="5">
        <v>5711971.452</v>
      </c>
      <c r="D676" s="5">
        <v>32473146.466</v>
      </c>
      <c r="E676" s="18">
        <v>5710127.053</v>
      </c>
      <c r="F676" s="22">
        <f t="shared" si="160"/>
        <v>99305871.02692442</v>
      </c>
      <c r="G676" s="8">
        <f t="shared" si="161"/>
        <v>99301369.20572568</v>
      </c>
      <c r="H676" s="8">
        <f t="shared" si="162"/>
        <v>211769407.65814373</v>
      </c>
      <c r="I676" s="8">
        <f t="shared" si="163"/>
        <v>46565786.211479634</v>
      </c>
      <c r="J676" s="8">
        <f t="shared" si="164"/>
        <v>46582697.521003276</v>
      </c>
      <c r="K676" s="19">
        <f t="shared" si="165"/>
        <v>211855920.05193245</v>
      </c>
      <c r="L676" s="37">
        <f t="shared" si="166"/>
        <v>0.03788849711418152</v>
      </c>
      <c r="M676" s="52">
        <f t="shared" si="167"/>
        <v>-0.058451879769563675</v>
      </c>
      <c r="N676" s="56" t="e">
        <f t="shared" si="168"/>
        <v>#VALUE!</v>
      </c>
      <c r="O676" s="55" t="e">
        <f t="shared" si="169"/>
        <v>#VALUE!</v>
      </c>
      <c r="P676" s="55" t="e">
        <f t="shared" si="170"/>
        <v>#VALUE!</v>
      </c>
      <c r="Q676" s="78" t="e">
        <f t="shared" si="171"/>
        <v>#VALUE!</v>
      </c>
      <c r="R676" s="56" t="e">
        <f t="shared" si="172"/>
        <v>#VALUE!</v>
      </c>
      <c r="S676" s="55" t="e">
        <f t="shared" si="173"/>
        <v>#VALUE!</v>
      </c>
      <c r="T676" s="55" t="e">
        <f t="shared" si="174"/>
        <v>#VALUE!</v>
      </c>
      <c r="U676" s="57" t="e">
        <f t="shared" si="175"/>
        <v>#VALUE!</v>
      </c>
    </row>
    <row r="677" spans="1:21" ht="12.75">
      <c r="A677" s="6">
        <v>4417006201</v>
      </c>
      <c r="B677" s="5">
        <v>3470535.424</v>
      </c>
      <c r="C677" s="5">
        <v>5713451.83</v>
      </c>
      <c r="D677" s="5">
        <v>32470473.338</v>
      </c>
      <c r="E677" s="18">
        <v>5711606.868</v>
      </c>
      <c r="F677" s="22">
        <f t="shared" si="160"/>
        <v>124156597.62024403</v>
      </c>
      <c r="G677" s="8">
        <f t="shared" si="161"/>
        <v>124152211.13409546</v>
      </c>
      <c r="H677" s="8">
        <f t="shared" si="162"/>
        <v>170882480.21958655</v>
      </c>
      <c r="I677" s="8">
        <f t="shared" si="163"/>
        <v>90204192.38784364</v>
      </c>
      <c r="J677" s="8">
        <f t="shared" si="164"/>
        <v>90238141.1852672</v>
      </c>
      <c r="K677" s="19">
        <f t="shared" si="165"/>
        <v>170952832.5025467</v>
      </c>
      <c r="L677" s="37">
        <f t="shared" si="166"/>
        <v>0.02629268914461136</v>
      </c>
      <c r="M677" s="52">
        <f t="shared" si="167"/>
        <v>-0.0477388110011816</v>
      </c>
      <c r="N677" s="56" t="e">
        <f t="shared" si="168"/>
        <v>#VALUE!</v>
      </c>
      <c r="O677" s="55" t="e">
        <f t="shared" si="169"/>
        <v>#VALUE!</v>
      </c>
      <c r="P677" s="55" t="e">
        <f t="shared" si="170"/>
        <v>#VALUE!</v>
      </c>
      <c r="Q677" s="78" t="e">
        <f t="shared" si="171"/>
        <v>#VALUE!</v>
      </c>
      <c r="R677" s="56" t="e">
        <f t="shared" si="172"/>
        <v>#VALUE!</v>
      </c>
      <c r="S677" s="55" t="e">
        <f t="shared" si="173"/>
        <v>#VALUE!</v>
      </c>
      <c r="T677" s="55" t="e">
        <f t="shared" si="174"/>
        <v>#VALUE!</v>
      </c>
      <c r="U677" s="57" t="e">
        <f t="shared" si="175"/>
        <v>#VALUE!</v>
      </c>
    </row>
    <row r="678" spans="1:21" ht="12.75">
      <c r="A678" s="6">
        <v>4417006302</v>
      </c>
      <c r="B678" s="5">
        <v>3476774.116</v>
      </c>
      <c r="C678" s="5">
        <v>5713395.545</v>
      </c>
      <c r="D678" s="5">
        <v>32476709.555</v>
      </c>
      <c r="E678" s="18">
        <v>5711550.513</v>
      </c>
      <c r="F678" s="22">
        <f t="shared" si="160"/>
        <v>42802192.04293258</v>
      </c>
      <c r="G678" s="8">
        <f t="shared" si="161"/>
        <v>42799303.91737387</v>
      </c>
      <c r="H678" s="8">
        <f t="shared" si="162"/>
        <v>172358105.27856314</v>
      </c>
      <c r="I678" s="8">
        <f t="shared" si="163"/>
        <v>10628476.233331595</v>
      </c>
      <c r="J678" s="8">
        <f t="shared" si="164"/>
        <v>10632059.048039114</v>
      </c>
      <c r="K678" s="19">
        <f t="shared" si="165"/>
        <v>172427841.232639</v>
      </c>
      <c r="L678" s="37">
        <f t="shared" si="166"/>
        <v>0.018172919750213623</v>
      </c>
      <c r="M678" s="52">
        <f t="shared" si="167"/>
        <v>-0.04107386898249388</v>
      </c>
      <c r="N678" s="56" t="e">
        <f t="shared" si="168"/>
        <v>#VALUE!</v>
      </c>
      <c r="O678" s="55" t="e">
        <f t="shared" si="169"/>
        <v>#VALUE!</v>
      </c>
      <c r="P678" s="55" t="e">
        <f t="shared" si="170"/>
        <v>#VALUE!</v>
      </c>
      <c r="Q678" s="78" t="e">
        <f t="shared" si="171"/>
        <v>#VALUE!</v>
      </c>
      <c r="R678" s="56" t="e">
        <f t="shared" si="172"/>
        <v>#VALUE!</v>
      </c>
      <c r="S678" s="55" t="e">
        <f t="shared" si="173"/>
        <v>#VALUE!</v>
      </c>
      <c r="T678" s="55" t="e">
        <f t="shared" si="174"/>
        <v>#VALUE!</v>
      </c>
      <c r="U678" s="57" t="e">
        <f t="shared" si="175"/>
        <v>#VALUE!</v>
      </c>
    </row>
    <row r="679" spans="1:21" ht="12.75">
      <c r="A679" s="6">
        <v>4417006402</v>
      </c>
      <c r="B679" s="5">
        <v>3471735.859</v>
      </c>
      <c r="C679" s="5">
        <v>5713964.317</v>
      </c>
      <c r="D679" s="5">
        <v>32471673.296</v>
      </c>
      <c r="E679" s="18">
        <v>5712119.125</v>
      </c>
      <c r="F679" s="22">
        <f t="shared" si="160"/>
        <v>104215762.68750049</v>
      </c>
      <c r="G679" s="8">
        <f t="shared" si="161"/>
        <v>104211920.36725308</v>
      </c>
      <c r="H679" s="8">
        <f t="shared" si="162"/>
        <v>157749344.4500509</v>
      </c>
      <c r="I679" s="8">
        <f t="shared" si="163"/>
        <v>68846718.82513705</v>
      </c>
      <c r="J679" s="8">
        <f t="shared" si="164"/>
        <v>68872418.92227411</v>
      </c>
      <c r="K679" s="19">
        <f t="shared" si="165"/>
        <v>157814049.83275008</v>
      </c>
      <c r="L679" s="37">
        <f t="shared" si="166"/>
        <v>0.032687701284885406</v>
      </c>
      <c r="M679" s="52">
        <f t="shared" si="167"/>
        <v>-0.03815107513219118</v>
      </c>
      <c r="N679" s="56" t="e">
        <f t="shared" si="168"/>
        <v>#VALUE!</v>
      </c>
      <c r="O679" s="55" t="e">
        <f t="shared" si="169"/>
        <v>#VALUE!</v>
      </c>
      <c r="P679" s="55" t="e">
        <f t="shared" si="170"/>
        <v>#VALUE!</v>
      </c>
      <c r="Q679" s="78" t="e">
        <f t="shared" si="171"/>
        <v>#VALUE!</v>
      </c>
      <c r="R679" s="56" t="e">
        <f t="shared" si="172"/>
        <v>#VALUE!</v>
      </c>
      <c r="S679" s="55" t="e">
        <f t="shared" si="173"/>
        <v>#VALUE!</v>
      </c>
      <c r="T679" s="55" t="e">
        <f t="shared" si="174"/>
        <v>#VALUE!</v>
      </c>
      <c r="U679" s="57" t="e">
        <f t="shared" si="175"/>
        <v>#VALUE!</v>
      </c>
    </row>
    <row r="680" spans="1:21" ht="12.75">
      <c r="A680" s="6">
        <v>4417006502</v>
      </c>
      <c r="B680" s="5">
        <v>3475033.051</v>
      </c>
      <c r="C680" s="5">
        <v>5713937.605</v>
      </c>
      <c r="D680" s="5">
        <v>32474969.18</v>
      </c>
      <c r="E680" s="18">
        <v>5712092.377</v>
      </c>
      <c r="F680" s="22">
        <f t="shared" si="160"/>
        <v>62945087.98476444</v>
      </c>
      <c r="G680" s="8">
        <f t="shared" si="161"/>
        <v>62942024.780918494</v>
      </c>
      <c r="H680" s="8">
        <f t="shared" si="162"/>
        <v>158421507.59278545</v>
      </c>
      <c r="I680" s="8">
        <f t="shared" si="163"/>
        <v>25008544.28148722</v>
      </c>
      <c r="J680" s="8">
        <f t="shared" si="164"/>
        <v>25017491.37192863</v>
      </c>
      <c r="K680" s="19">
        <f t="shared" si="165"/>
        <v>158485897.35314244</v>
      </c>
      <c r="L680" s="37">
        <f t="shared" si="166"/>
        <v>0.02838338166475296</v>
      </c>
      <c r="M680" s="52">
        <f t="shared" si="167"/>
        <v>-0.03683170862495899</v>
      </c>
      <c r="N680" s="56" t="e">
        <f t="shared" si="168"/>
        <v>#VALUE!</v>
      </c>
      <c r="O680" s="55" t="e">
        <f t="shared" si="169"/>
        <v>#VALUE!</v>
      </c>
      <c r="P680" s="55" t="e">
        <f t="shared" si="170"/>
        <v>#VALUE!</v>
      </c>
      <c r="Q680" s="78" t="e">
        <f t="shared" si="171"/>
        <v>#VALUE!</v>
      </c>
      <c r="R680" s="56" t="e">
        <f t="shared" si="172"/>
        <v>#VALUE!</v>
      </c>
      <c r="S680" s="55" t="e">
        <f t="shared" si="173"/>
        <v>#VALUE!</v>
      </c>
      <c r="T680" s="55" t="e">
        <f t="shared" si="174"/>
        <v>#VALUE!</v>
      </c>
      <c r="U680" s="57" t="e">
        <f t="shared" si="175"/>
        <v>#VALUE!</v>
      </c>
    </row>
    <row r="681" spans="1:21" ht="12.75">
      <c r="A681" s="6">
        <v>4417006605</v>
      </c>
      <c r="B681" s="5">
        <v>3476458.795</v>
      </c>
      <c r="C681" s="5">
        <v>5715433.262</v>
      </c>
      <c r="D681" s="5">
        <v>32476394.388</v>
      </c>
      <c r="E681" s="18">
        <v>5713587.418</v>
      </c>
      <c r="F681" s="22">
        <f t="shared" si="160"/>
        <v>39656373.08593758</v>
      </c>
      <c r="G681" s="8">
        <f t="shared" si="161"/>
        <v>39654183.46114553</v>
      </c>
      <c r="H681" s="8">
        <f t="shared" si="162"/>
        <v>123014975.33196206</v>
      </c>
      <c r="I681" s="8">
        <f t="shared" si="163"/>
        <v>12783330.562070364</v>
      </c>
      <c r="J681" s="8">
        <f t="shared" si="164"/>
        <v>12787810.553851455</v>
      </c>
      <c r="K681" s="19">
        <f t="shared" si="165"/>
        <v>123064881.65989353</v>
      </c>
      <c r="L681" s="37">
        <f t="shared" si="166"/>
        <v>0.017639480531215668</v>
      </c>
      <c r="M681" s="52">
        <f t="shared" si="167"/>
        <v>-0.03553885035216808</v>
      </c>
      <c r="N681" s="56" t="e">
        <f t="shared" si="168"/>
        <v>#VALUE!</v>
      </c>
      <c r="O681" s="55" t="e">
        <f t="shared" si="169"/>
        <v>#VALUE!</v>
      </c>
      <c r="P681" s="55" t="e">
        <f t="shared" si="170"/>
        <v>#VALUE!</v>
      </c>
      <c r="Q681" s="78" t="e">
        <f t="shared" si="171"/>
        <v>#VALUE!</v>
      </c>
      <c r="R681" s="56" t="e">
        <f t="shared" si="172"/>
        <v>#VALUE!</v>
      </c>
      <c r="S681" s="55" t="e">
        <f t="shared" si="173"/>
        <v>#VALUE!</v>
      </c>
      <c r="T681" s="55" t="e">
        <f t="shared" si="174"/>
        <v>#VALUE!</v>
      </c>
      <c r="U681" s="57" t="e">
        <f t="shared" si="175"/>
        <v>#VALUE!</v>
      </c>
    </row>
    <row r="682" spans="1:21" ht="12.75">
      <c r="A682" s="6">
        <v>4417006701</v>
      </c>
      <c r="B682" s="5">
        <v>3465687.648</v>
      </c>
      <c r="C682" s="5">
        <v>5712875.069</v>
      </c>
      <c r="D682" s="5">
        <v>32465627.474</v>
      </c>
      <c r="E682" s="18">
        <v>5711030.429</v>
      </c>
      <c r="F682" s="22">
        <f t="shared" si="160"/>
        <v>195787465.585902</v>
      </c>
      <c r="G682" s="8">
        <f t="shared" si="161"/>
        <v>195780537.99946502</v>
      </c>
      <c r="H682" s="8">
        <f t="shared" si="162"/>
        <v>186289811.2186712</v>
      </c>
      <c r="I682" s="8">
        <f t="shared" si="163"/>
        <v>205762060.1749679</v>
      </c>
      <c r="J682" s="8">
        <f t="shared" si="164"/>
        <v>205840765.67185804</v>
      </c>
      <c r="K682" s="19">
        <f t="shared" si="165"/>
        <v>186367662.72124153</v>
      </c>
      <c r="L682" s="37">
        <f t="shared" si="166"/>
        <v>0.035274337977170944</v>
      </c>
      <c r="M682" s="52">
        <f t="shared" si="167"/>
        <v>-0.0736313471570611</v>
      </c>
      <c r="N682" s="56" t="e">
        <f t="shared" si="168"/>
        <v>#VALUE!</v>
      </c>
      <c r="O682" s="55" t="e">
        <f t="shared" si="169"/>
        <v>#VALUE!</v>
      </c>
      <c r="P682" s="55" t="e">
        <f t="shared" si="170"/>
        <v>#VALUE!</v>
      </c>
      <c r="Q682" s="78" t="e">
        <f t="shared" si="171"/>
        <v>#VALUE!</v>
      </c>
      <c r="R682" s="56" t="e">
        <f t="shared" si="172"/>
        <v>#VALUE!</v>
      </c>
      <c r="S682" s="55" t="e">
        <f t="shared" si="173"/>
        <v>#VALUE!</v>
      </c>
      <c r="T682" s="55" t="e">
        <f t="shared" si="174"/>
        <v>#VALUE!</v>
      </c>
      <c r="U682" s="57" t="e">
        <f t="shared" si="175"/>
        <v>#VALUE!</v>
      </c>
    </row>
    <row r="683" spans="1:21" ht="12.75">
      <c r="A683" s="6">
        <v>4417006802</v>
      </c>
      <c r="B683" s="5">
        <v>3467180.362</v>
      </c>
      <c r="C683" s="5">
        <v>5713030.995</v>
      </c>
      <c r="D683" s="5">
        <v>32467119.594</v>
      </c>
      <c r="E683" s="18">
        <v>5711186.267</v>
      </c>
      <c r="F683" s="22">
        <f t="shared" si="160"/>
        <v>173413980.98756537</v>
      </c>
      <c r="G683" s="8">
        <f t="shared" si="161"/>
        <v>173407825.27497306</v>
      </c>
      <c r="H683" s="8">
        <f t="shared" si="162"/>
        <v>182058905.29258066</v>
      </c>
      <c r="I683" s="8">
        <f t="shared" si="163"/>
        <v>165173690.7184112</v>
      </c>
      <c r="J683" s="8">
        <f t="shared" si="164"/>
        <v>165236571.96008152</v>
      </c>
      <c r="K683" s="19">
        <f t="shared" si="165"/>
        <v>182134679.96942922</v>
      </c>
      <c r="L683" s="37">
        <f t="shared" si="166"/>
        <v>0.037473130971193314</v>
      </c>
      <c r="M683" s="52">
        <f t="shared" si="167"/>
        <v>-0.06818608660250902</v>
      </c>
      <c r="N683" s="56" t="e">
        <f t="shared" si="168"/>
        <v>#VALUE!</v>
      </c>
      <c r="O683" s="55" t="e">
        <f t="shared" si="169"/>
        <v>#VALUE!</v>
      </c>
      <c r="P683" s="55" t="e">
        <f t="shared" si="170"/>
        <v>#VALUE!</v>
      </c>
      <c r="Q683" s="78" t="e">
        <f t="shared" si="171"/>
        <v>#VALUE!</v>
      </c>
      <c r="R683" s="56" t="e">
        <f t="shared" si="172"/>
        <v>#VALUE!</v>
      </c>
      <c r="S683" s="55" t="e">
        <f t="shared" si="173"/>
        <v>#VALUE!</v>
      </c>
      <c r="T683" s="55" t="e">
        <f t="shared" si="174"/>
        <v>#VALUE!</v>
      </c>
      <c r="U683" s="57" t="e">
        <f t="shared" si="175"/>
        <v>#VALUE!</v>
      </c>
    </row>
    <row r="684" spans="1:21" ht="12.75">
      <c r="A684" s="6">
        <v>4417007001</v>
      </c>
      <c r="B684" s="5">
        <v>3473608.74</v>
      </c>
      <c r="C684" s="5">
        <v>5707338.83</v>
      </c>
      <c r="D684" s="5">
        <v>32473545.381</v>
      </c>
      <c r="E684" s="18">
        <v>5705496.279</v>
      </c>
      <c r="F684" s="22">
        <f t="shared" si="160"/>
        <v>123258402.45779176</v>
      </c>
      <c r="G684" s="8">
        <f t="shared" si="161"/>
        <v>123252479.78607202</v>
      </c>
      <c r="H684" s="8">
        <f t="shared" si="162"/>
        <v>368025739.30274564</v>
      </c>
      <c r="I684" s="8">
        <f t="shared" si="163"/>
        <v>41279459.92629427</v>
      </c>
      <c r="J684" s="8">
        <f t="shared" si="164"/>
        <v>41294244.95610937</v>
      </c>
      <c r="K684" s="19">
        <f t="shared" si="165"/>
        <v>368175245.91121644</v>
      </c>
      <c r="L684" s="37">
        <f t="shared" si="166"/>
        <v>-0.007568717002868652</v>
      </c>
      <c r="M684" s="52">
        <f t="shared" si="167"/>
        <v>-0.06863751728087664</v>
      </c>
      <c r="N684" s="56" t="e">
        <f t="shared" si="168"/>
        <v>#VALUE!</v>
      </c>
      <c r="O684" s="55" t="e">
        <f t="shared" si="169"/>
        <v>#VALUE!</v>
      </c>
      <c r="P684" s="55" t="e">
        <f t="shared" si="170"/>
        <v>#VALUE!</v>
      </c>
      <c r="Q684" s="78" t="e">
        <f t="shared" si="171"/>
        <v>#VALUE!</v>
      </c>
      <c r="R684" s="56" t="e">
        <f t="shared" si="172"/>
        <v>#VALUE!</v>
      </c>
      <c r="S684" s="55" t="e">
        <f t="shared" si="173"/>
        <v>#VALUE!</v>
      </c>
      <c r="T684" s="55" t="e">
        <f t="shared" si="174"/>
        <v>#VALUE!</v>
      </c>
      <c r="U684" s="57" t="e">
        <f t="shared" si="175"/>
        <v>#VALUE!</v>
      </c>
    </row>
    <row r="685" spans="1:21" ht="12.75">
      <c r="A685" s="6">
        <v>4417007102</v>
      </c>
      <c r="B685" s="5">
        <v>3465841.743</v>
      </c>
      <c r="C685" s="5">
        <v>5707700.781</v>
      </c>
      <c r="D685" s="5">
        <v>32465781.46</v>
      </c>
      <c r="E685" s="18">
        <v>5705858.204</v>
      </c>
      <c r="F685" s="22">
        <f t="shared" si="160"/>
        <v>267096444.5336362</v>
      </c>
      <c r="G685" s="8">
        <f t="shared" si="161"/>
        <v>267087448.4731933</v>
      </c>
      <c r="H685" s="8">
        <f t="shared" si="162"/>
        <v>354269903.2510447</v>
      </c>
      <c r="I685" s="8">
        <f t="shared" si="163"/>
        <v>201366549.09745094</v>
      </c>
      <c r="J685" s="8">
        <f t="shared" si="164"/>
        <v>201442862.21798617</v>
      </c>
      <c r="K685" s="19">
        <f t="shared" si="165"/>
        <v>354416100.16572464</v>
      </c>
      <c r="L685" s="37">
        <f t="shared" si="166"/>
        <v>0.011856842786073685</v>
      </c>
      <c r="M685" s="52">
        <f t="shared" si="167"/>
        <v>-0.07992393057793379</v>
      </c>
      <c r="N685" s="56" t="e">
        <f t="shared" si="168"/>
        <v>#VALUE!</v>
      </c>
      <c r="O685" s="55" t="e">
        <f t="shared" si="169"/>
        <v>#VALUE!</v>
      </c>
      <c r="P685" s="55" t="e">
        <f t="shared" si="170"/>
        <v>#VALUE!</v>
      </c>
      <c r="Q685" s="78" t="e">
        <f t="shared" si="171"/>
        <v>#VALUE!</v>
      </c>
      <c r="R685" s="56" t="e">
        <f t="shared" si="172"/>
        <v>#VALUE!</v>
      </c>
      <c r="S685" s="55" t="e">
        <f t="shared" si="173"/>
        <v>#VALUE!</v>
      </c>
      <c r="T685" s="55" t="e">
        <f t="shared" si="174"/>
        <v>#VALUE!</v>
      </c>
      <c r="U685" s="57" t="e">
        <f t="shared" si="175"/>
        <v>#VALUE!</v>
      </c>
    </row>
    <row r="686" spans="1:21" ht="12.75">
      <c r="A686" s="6">
        <v>4417007210</v>
      </c>
      <c r="B686" s="5">
        <v>3467509.27</v>
      </c>
      <c r="C686" s="5">
        <v>5708449.7</v>
      </c>
      <c r="D686" s="5">
        <v>32467448.331</v>
      </c>
      <c r="E686" s="18">
        <v>5706606.798</v>
      </c>
      <c r="F686" s="22">
        <f t="shared" si="160"/>
        <v>226338955.62834227</v>
      </c>
      <c r="G686" s="8">
        <f t="shared" si="161"/>
        <v>226331094.59640744</v>
      </c>
      <c r="H686" s="8">
        <f t="shared" si="162"/>
        <v>326644262.21338326</v>
      </c>
      <c r="I686" s="8">
        <f t="shared" si="163"/>
        <v>156829767.12967807</v>
      </c>
      <c r="J686" s="8">
        <f t="shared" si="164"/>
        <v>156888897.55608165</v>
      </c>
      <c r="K686" s="19">
        <f t="shared" si="165"/>
        <v>326778768.2035093</v>
      </c>
      <c r="L686" s="37">
        <f t="shared" si="166"/>
        <v>0.01464712992310524</v>
      </c>
      <c r="M686" s="52">
        <f t="shared" si="167"/>
        <v>-0.07583004515618086</v>
      </c>
      <c r="N686" s="56" t="e">
        <f t="shared" si="168"/>
        <v>#VALUE!</v>
      </c>
      <c r="O686" s="55" t="e">
        <f t="shared" si="169"/>
        <v>#VALUE!</v>
      </c>
      <c r="P686" s="55" t="e">
        <f t="shared" si="170"/>
        <v>#VALUE!</v>
      </c>
      <c r="Q686" s="78" t="e">
        <f t="shared" si="171"/>
        <v>#VALUE!</v>
      </c>
      <c r="R686" s="56" t="e">
        <f t="shared" si="172"/>
        <v>#VALUE!</v>
      </c>
      <c r="S686" s="55" t="e">
        <f t="shared" si="173"/>
        <v>#VALUE!</v>
      </c>
      <c r="T686" s="55" t="e">
        <f t="shared" si="174"/>
        <v>#VALUE!</v>
      </c>
      <c r="U686" s="57" t="e">
        <f t="shared" si="175"/>
        <v>#VALUE!</v>
      </c>
    </row>
    <row r="687" spans="1:21" ht="12.75">
      <c r="A687" s="6">
        <v>4417007302</v>
      </c>
      <c r="B687" s="5">
        <v>3466460.855</v>
      </c>
      <c r="C687" s="5">
        <v>5708720.165</v>
      </c>
      <c r="D687" s="5">
        <v>32466400.334</v>
      </c>
      <c r="E687" s="18">
        <v>5706877.171</v>
      </c>
      <c r="F687" s="22">
        <f t="shared" si="160"/>
        <v>241613734.59805137</v>
      </c>
      <c r="G687" s="8">
        <f t="shared" si="161"/>
        <v>241605487.7432944</v>
      </c>
      <c r="H687" s="8">
        <f t="shared" si="162"/>
        <v>316942660.0201275</v>
      </c>
      <c r="I687" s="8">
        <f t="shared" si="163"/>
        <v>184182224.59966087</v>
      </c>
      <c r="J687" s="8">
        <f t="shared" si="164"/>
        <v>184251978.2845809</v>
      </c>
      <c r="K687" s="19">
        <f t="shared" si="165"/>
        <v>317073515.35372746</v>
      </c>
      <c r="L687" s="37">
        <f t="shared" si="166"/>
        <v>0.01752321422100067</v>
      </c>
      <c r="M687" s="52">
        <f t="shared" si="167"/>
        <v>-0.0770397363230586</v>
      </c>
      <c r="N687" s="56" t="e">
        <f t="shared" si="168"/>
        <v>#VALUE!</v>
      </c>
      <c r="O687" s="55" t="e">
        <f t="shared" si="169"/>
        <v>#VALUE!</v>
      </c>
      <c r="P687" s="55" t="e">
        <f t="shared" si="170"/>
        <v>#VALUE!</v>
      </c>
      <c r="Q687" s="78" t="e">
        <f t="shared" si="171"/>
        <v>#VALUE!</v>
      </c>
      <c r="R687" s="56" t="e">
        <f t="shared" si="172"/>
        <v>#VALUE!</v>
      </c>
      <c r="S687" s="55" t="e">
        <f t="shared" si="173"/>
        <v>#VALUE!</v>
      </c>
      <c r="T687" s="55" t="e">
        <f t="shared" si="174"/>
        <v>#VALUE!</v>
      </c>
      <c r="U687" s="57" t="e">
        <f t="shared" si="175"/>
        <v>#VALUE!</v>
      </c>
    </row>
    <row r="688" spans="1:21" ht="12.75">
      <c r="A688" s="6">
        <v>4417007402</v>
      </c>
      <c r="B688" s="5">
        <v>3469141.3</v>
      </c>
      <c r="C688" s="5">
        <v>5708731.79</v>
      </c>
      <c r="D688" s="5">
        <v>32469079.732</v>
      </c>
      <c r="E688" s="18">
        <v>5706888.75</v>
      </c>
      <c r="F688" s="22">
        <f t="shared" si="160"/>
        <v>193776288.7697207</v>
      </c>
      <c r="G688" s="8">
        <f t="shared" si="161"/>
        <v>193769549.81066915</v>
      </c>
      <c r="H688" s="8">
        <f t="shared" si="162"/>
        <v>316529696.678075</v>
      </c>
      <c r="I688" s="8">
        <f t="shared" si="163"/>
        <v>118623764.63551526</v>
      </c>
      <c r="J688" s="8">
        <f t="shared" si="164"/>
        <v>118668338.57566425</v>
      </c>
      <c r="K688" s="19">
        <f t="shared" si="165"/>
        <v>316659648.0159258</v>
      </c>
      <c r="L688" s="37">
        <f t="shared" si="166"/>
        <v>-0.001853547990322113</v>
      </c>
      <c r="M688" s="52">
        <f t="shared" si="167"/>
        <v>-0.07249929569661617</v>
      </c>
      <c r="N688" s="56" t="e">
        <f t="shared" si="168"/>
        <v>#VALUE!</v>
      </c>
      <c r="O688" s="55" t="e">
        <f t="shared" si="169"/>
        <v>#VALUE!</v>
      </c>
      <c r="P688" s="55" t="e">
        <f t="shared" si="170"/>
        <v>#VALUE!</v>
      </c>
      <c r="Q688" s="78" t="e">
        <f t="shared" si="171"/>
        <v>#VALUE!</v>
      </c>
      <c r="R688" s="56" t="e">
        <f t="shared" si="172"/>
        <v>#VALUE!</v>
      </c>
      <c r="S688" s="55" t="e">
        <f t="shared" si="173"/>
        <v>#VALUE!</v>
      </c>
      <c r="T688" s="55" t="e">
        <f t="shared" si="174"/>
        <v>#VALUE!</v>
      </c>
      <c r="U688" s="57" t="e">
        <f t="shared" si="175"/>
        <v>#VALUE!</v>
      </c>
    </row>
    <row r="689" spans="1:21" ht="12.75">
      <c r="A689" s="6">
        <v>4417007502</v>
      </c>
      <c r="B689" s="5">
        <v>3475148.599</v>
      </c>
      <c r="C689" s="5">
        <v>5708754.056</v>
      </c>
      <c r="D689" s="5">
        <v>32475084.639</v>
      </c>
      <c r="E689" s="18">
        <v>5706910.92</v>
      </c>
      <c r="F689" s="22">
        <f t="shared" si="160"/>
        <v>86810611.46096674</v>
      </c>
      <c r="G689" s="8">
        <f t="shared" si="161"/>
        <v>86805607.84595406</v>
      </c>
      <c r="H689" s="8">
        <f t="shared" si="162"/>
        <v>315739617.26536286</v>
      </c>
      <c r="I689" s="8">
        <f t="shared" si="163"/>
        <v>23866653.0371285</v>
      </c>
      <c r="J689" s="8">
        <f t="shared" si="164"/>
        <v>23874958.564303037</v>
      </c>
      <c r="K689" s="19">
        <f t="shared" si="165"/>
        <v>315867699.8248956</v>
      </c>
      <c r="L689" s="37">
        <f t="shared" si="166"/>
        <v>0.00017629936337471008</v>
      </c>
      <c r="M689" s="52">
        <f t="shared" si="167"/>
        <v>-0.06790968030691147</v>
      </c>
      <c r="N689" s="56" t="e">
        <f t="shared" si="168"/>
        <v>#VALUE!</v>
      </c>
      <c r="O689" s="55" t="e">
        <f t="shared" si="169"/>
        <v>#VALUE!</v>
      </c>
      <c r="P689" s="55" t="e">
        <f t="shared" si="170"/>
        <v>#VALUE!</v>
      </c>
      <c r="Q689" s="78" t="e">
        <f t="shared" si="171"/>
        <v>#VALUE!</v>
      </c>
      <c r="R689" s="56" t="e">
        <f t="shared" si="172"/>
        <v>#VALUE!</v>
      </c>
      <c r="S689" s="55" t="e">
        <f t="shared" si="173"/>
        <v>#VALUE!</v>
      </c>
      <c r="T689" s="55" t="e">
        <f t="shared" si="174"/>
        <v>#VALUE!</v>
      </c>
      <c r="U689" s="57" t="e">
        <f t="shared" si="175"/>
        <v>#VALUE!</v>
      </c>
    </row>
    <row r="690" spans="1:21" ht="12.75">
      <c r="A690" s="6">
        <v>4417007602</v>
      </c>
      <c r="B690" s="5">
        <v>3473676.681</v>
      </c>
      <c r="C690" s="5">
        <v>5709284.681</v>
      </c>
      <c r="D690" s="5">
        <v>32473613.31</v>
      </c>
      <c r="E690" s="18">
        <v>5707441.358</v>
      </c>
      <c r="F690" s="22">
        <f t="shared" si="160"/>
        <v>109587489.82277678</v>
      </c>
      <c r="G690" s="8">
        <f t="shared" si="161"/>
        <v>109582321.09195805</v>
      </c>
      <c r="H690" s="8">
        <f t="shared" si="162"/>
        <v>297166985.40276223</v>
      </c>
      <c r="I690" s="8">
        <f t="shared" si="163"/>
        <v>40411122.65935308</v>
      </c>
      <c r="J690" s="8">
        <f t="shared" si="164"/>
        <v>40425675.07359121</v>
      </c>
      <c r="K690" s="19">
        <f t="shared" si="165"/>
        <v>297288019.6368933</v>
      </c>
      <c r="L690" s="37">
        <f t="shared" si="166"/>
        <v>0.004137296229600906</v>
      </c>
      <c r="M690" s="52">
        <f t="shared" si="167"/>
        <v>-0.0718161417171359</v>
      </c>
      <c r="N690" s="56" t="e">
        <f t="shared" si="168"/>
        <v>#VALUE!</v>
      </c>
      <c r="O690" s="55" t="e">
        <f t="shared" si="169"/>
        <v>#VALUE!</v>
      </c>
      <c r="P690" s="55" t="e">
        <f t="shared" si="170"/>
        <v>#VALUE!</v>
      </c>
      <c r="Q690" s="78" t="e">
        <f t="shared" si="171"/>
        <v>#VALUE!</v>
      </c>
      <c r="R690" s="56" t="e">
        <f t="shared" si="172"/>
        <v>#VALUE!</v>
      </c>
      <c r="S690" s="55" t="e">
        <f t="shared" si="173"/>
        <v>#VALUE!</v>
      </c>
      <c r="T690" s="55" t="e">
        <f t="shared" si="174"/>
        <v>#VALUE!</v>
      </c>
      <c r="U690" s="57" t="e">
        <f t="shared" si="175"/>
        <v>#VALUE!</v>
      </c>
    </row>
    <row r="691" spans="1:21" ht="12.75">
      <c r="A691" s="6">
        <v>4417007702</v>
      </c>
      <c r="B691" s="5">
        <v>3468531.066</v>
      </c>
      <c r="C691" s="5">
        <v>5709367.512</v>
      </c>
      <c r="D691" s="5">
        <v>32468469.733</v>
      </c>
      <c r="E691" s="18">
        <v>5707524.225</v>
      </c>
      <c r="F691" s="22">
        <f t="shared" si="160"/>
        <v>197320754.19247657</v>
      </c>
      <c r="G691" s="8">
        <f t="shared" si="161"/>
        <v>197313831.46241733</v>
      </c>
      <c r="H691" s="8">
        <f t="shared" si="162"/>
        <v>294317458.89888424</v>
      </c>
      <c r="I691" s="8">
        <f t="shared" si="163"/>
        <v>132286117.79414557</v>
      </c>
      <c r="J691" s="8">
        <f t="shared" si="164"/>
        <v>132335892.0625839</v>
      </c>
      <c r="K691" s="19">
        <f t="shared" si="165"/>
        <v>294438529.4145385</v>
      </c>
      <c r="L691" s="37">
        <f t="shared" si="166"/>
        <v>0.014691639691591263</v>
      </c>
      <c r="M691" s="52">
        <f t="shared" si="167"/>
        <v>-0.07006441242992878</v>
      </c>
      <c r="N691" s="56" t="e">
        <f t="shared" si="168"/>
        <v>#VALUE!</v>
      </c>
      <c r="O691" s="55" t="e">
        <f t="shared" si="169"/>
        <v>#VALUE!</v>
      </c>
      <c r="P691" s="55" t="e">
        <f t="shared" si="170"/>
        <v>#VALUE!</v>
      </c>
      <c r="Q691" s="78" t="e">
        <f t="shared" si="171"/>
        <v>#VALUE!</v>
      </c>
      <c r="R691" s="56" t="e">
        <f t="shared" si="172"/>
        <v>#VALUE!</v>
      </c>
      <c r="S691" s="55" t="e">
        <f t="shared" si="173"/>
        <v>#VALUE!</v>
      </c>
      <c r="T691" s="55" t="e">
        <f t="shared" si="174"/>
        <v>#VALUE!</v>
      </c>
      <c r="U691" s="57" t="e">
        <f t="shared" si="175"/>
        <v>#VALUE!</v>
      </c>
    </row>
    <row r="692" spans="1:21" ht="12.75">
      <c r="A692" s="6">
        <v>4417007804</v>
      </c>
      <c r="B692" s="5">
        <v>3467269.239</v>
      </c>
      <c r="C692" s="5">
        <v>5709694.966</v>
      </c>
      <c r="D692" s="5">
        <v>32467208.408</v>
      </c>
      <c r="E692" s="18">
        <v>5707851.571</v>
      </c>
      <c r="F692" s="22">
        <f t="shared" si="160"/>
        <v>214785543.52523926</v>
      </c>
      <c r="G692" s="8">
        <f t="shared" si="161"/>
        <v>214778129.09983093</v>
      </c>
      <c r="H692" s="8">
        <f t="shared" si="162"/>
        <v>283191108.5767279</v>
      </c>
      <c r="I692" s="8">
        <f t="shared" si="163"/>
        <v>162897901.0954448</v>
      </c>
      <c r="J692" s="8">
        <f t="shared" si="164"/>
        <v>162959543.33893996</v>
      </c>
      <c r="K692" s="19">
        <f t="shared" si="165"/>
        <v>283308050.8402956</v>
      </c>
      <c r="L692" s="37">
        <f t="shared" si="166"/>
        <v>0.019266482442617416</v>
      </c>
      <c r="M692" s="52">
        <f t="shared" si="167"/>
        <v>-0.07501710392534733</v>
      </c>
      <c r="N692" s="56" t="e">
        <f t="shared" si="168"/>
        <v>#VALUE!</v>
      </c>
      <c r="O692" s="55" t="e">
        <f t="shared" si="169"/>
        <v>#VALUE!</v>
      </c>
      <c r="P692" s="55" t="e">
        <f t="shared" si="170"/>
        <v>#VALUE!</v>
      </c>
      <c r="Q692" s="78" t="e">
        <f t="shared" si="171"/>
        <v>#VALUE!</v>
      </c>
      <c r="R692" s="56" t="e">
        <f t="shared" si="172"/>
        <v>#VALUE!</v>
      </c>
      <c r="S692" s="55" t="e">
        <f t="shared" si="173"/>
        <v>#VALUE!</v>
      </c>
      <c r="T692" s="55" t="e">
        <f t="shared" si="174"/>
        <v>#VALUE!</v>
      </c>
      <c r="U692" s="57" t="e">
        <f t="shared" si="175"/>
        <v>#VALUE!</v>
      </c>
    </row>
    <row r="693" spans="1:21" ht="12.75">
      <c r="A693" s="6">
        <v>4417007901</v>
      </c>
      <c r="B693" s="5">
        <v>3470151.991</v>
      </c>
      <c r="C693" s="5">
        <v>5707608.363</v>
      </c>
      <c r="D693" s="5">
        <v>32470090.004</v>
      </c>
      <c r="E693" s="18">
        <v>5705765.757</v>
      </c>
      <c r="F693" s="22">
        <f t="shared" si="160"/>
        <v>186897054.16667095</v>
      </c>
      <c r="G693" s="8">
        <f t="shared" si="161"/>
        <v>186890076.89476123</v>
      </c>
      <c r="H693" s="8">
        <f t="shared" si="162"/>
        <v>357757987.1329855</v>
      </c>
      <c r="I693" s="8">
        <f t="shared" si="163"/>
        <v>97633612.89158203</v>
      </c>
      <c r="J693" s="8">
        <f t="shared" si="164"/>
        <v>97669910.39704531</v>
      </c>
      <c r="K693" s="19">
        <f t="shared" si="165"/>
        <v>357904353.10714704</v>
      </c>
      <c r="L693" s="37">
        <f t="shared" si="166"/>
        <v>-0.00044062361121177673</v>
      </c>
      <c r="M693" s="52">
        <f t="shared" si="167"/>
        <v>-0.07338162697851658</v>
      </c>
      <c r="N693" s="56" t="e">
        <f t="shared" si="168"/>
        <v>#VALUE!</v>
      </c>
      <c r="O693" s="55" t="e">
        <f t="shared" si="169"/>
        <v>#VALUE!</v>
      </c>
      <c r="P693" s="55" t="e">
        <f t="shared" si="170"/>
        <v>#VALUE!</v>
      </c>
      <c r="Q693" s="78" t="e">
        <f t="shared" si="171"/>
        <v>#VALUE!</v>
      </c>
      <c r="R693" s="56" t="e">
        <f t="shared" si="172"/>
        <v>#VALUE!</v>
      </c>
      <c r="S693" s="55" t="e">
        <f t="shared" si="173"/>
        <v>#VALUE!</v>
      </c>
      <c r="T693" s="55" t="e">
        <f t="shared" si="174"/>
        <v>#VALUE!</v>
      </c>
      <c r="U693" s="57" t="e">
        <f t="shared" si="175"/>
        <v>#VALUE!</v>
      </c>
    </row>
    <row r="694" spans="1:21" ht="12.75">
      <c r="A694" s="6">
        <v>4417008001</v>
      </c>
      <c r="B694" s="5">
        <v>3468944.811</v>
      </c>
      <c r="C694" s="5">
        <v>5708213.455</v>
      </c>
      <c r="D694" s="5">
        <v>32468883.313</v>
      </c>
      <c r="E694" s="18">
        <v>5706370.624</v>
      </c>
      <c r="F694" s="22">
        <f t="shared" si="160"/>
        <v>203017723.91448325</v>
      </c>
      <c r="G694" s="8">
        <f t="shared" si="161"/>
        <v>203010635.09246737</v>
      </c>
      <c r="H694" s="8">
        <f t="shared" si="162"/>
        <v>335238228.53689104</v>
      </c>
      <c r="I694" s="8">
        <f t="shared" si="163"/>
        <v>122941698.0479331</v>
      </c>
      <c r="J694" s="8">
        <f t="shared" si="164"/>
        <v>122987852.27950126</v>
      </c>
      <c r="K694" s="19">
        <f t="shared" si="165"/>
        <v>335375792.6009282</v>
      </c>
      <c r="L694" s="37">
        <f t="shared" si="166"/>
        <v>-0.0007943324744701385</v>
      </c>
      <c r="M694" s="52">
        <f t="shared" si="167"/>
        <v>-0.07255612313747406</v>
      </c>
      <c r="N694" s="56" t="e">
        <f t="shared" si="168"/>
        <v>#VALUE!</v>
      </c>
      <c r="O694" s="55" t="e">
        <f t="shared" si="169"/>
        <v>#VALUE!</v>
      </c>
      <c r="P694" s="55" t="e">
        <f t="shared" si="170"/>
        <v>#VALUE!</v>
      </c>
      <c r="Q694" s="78" t="e">
        <f t="shared" si="171"/>
        <v>#VALUE!</v>
      </c>
      <c r="R694" s="56" t="e">
        <f t="shared" si="172"/>
        <v>#VALUE!</v>
      </c>
      <c r="S694" s="55" t="e">
        <f t="shared" si="173"/>
        <v>#VALUE!</v>
      </c>
      <c r="T694" s="55" t="e">
        <f t="shared" si="174"/>
        <v>#VALUE!</v>
      </c>
      <c r="U694" s="57" t="e">
        <f t="shared" si="175"/>
        <v>#VALUE!</v>
      </c>
    </row>
    <row r="695" spans="1:21" ht="12.75">
      <c r="A695" s="6">
        <v>4417008102</v>
      </c>
      <c r="B695" s="5">
        <v>3470928.82</v>
      </c>
      <c r="C695" s="5">
        <v>5709720.395</v>
      </c>
      <c r="D695" s="5">
        <v>32470866.538</v>
      </c>
      <c r="E695" s="18">
        <v>5707876.931</v>
      </c>
      <c r="F695" s="22">
        <f t="shared" si="160"/>
        <v>152981317.44845113</v>
      </c>
      <c r="G695" s="8">
        <f t="shared" si="161"/>
        <v>152975448.2903505</v>
      </c>
      <c r="H695" s="8">
        <f t="shared" si="162"/>
        <v>282337062.0126127</v>
      </c>
      <c r="I695" s="8">
        <f t="shared" si="163"/>
        <v>82888110.57926144</v>
      </c>
      <c r="J695" s="8">
        <f t="shared" si="164"/>
        <v>82918868.68898755</v>
      </c>
      <c r="K695" s="19">
        <f t="shared" si="165"/>
        <v>282452667.9660694</v>
      </c>
      <c r="L695" s="37">
        <f t="shared" si="166"/>
        <v>0.014485791325569153</v>
      </c>
      <c r="M695" s="52">
        <f t="shared" si="167"/>
        <v>-0.06642426084727049</v>
      </c>
      <c r="N695" s="56" t="e">
        <f t="shared" si="168"/>
        <v>#VALUE!</v>
      </c>
      <c r="O695" s="55" t="e">
        <f t="shared" si="169"/>
        <v>#VALUE!</v>
      </c>
      <c r="P695" s="55" t="e">
        <f t="shared" si="170"/>
        <v>#VALUE!</v>
      </c>
      <c r="Q695" s="78" t="e">
        <f t="shared" si="171"/>
        <v>#VALUE!</v>
      </c>
      <c r="R695" s="56" t="e">
        <f t="shared" si="172"/>
        <v>#VALUE!</v>
      </c>
      <c r="S695" s="55" t="e">
        <f t="shared" si="173"/>
        <v>#VALUE!</v>
      </c>
      <c r="T695" s="55" t="e">
        <f t="shared" si="174"/>
        <v>#VALUE!</v>
      </c>
      <c r="U695" s="57" t="e">
        <f t="shared" si="175"/>
        <v>#VALUE!</v>
      </c>
    </row>
    <row r="696" spans="1:21" ht="12.75">
      <c r="A696" s="6">
        <v>4417008201</v>
      </c>
      <c r="B696" s="5">
        <v>3474591.521</v>
      </c>
      <c r="C696" s="5">
        <v>5709893.115</v>
      </c>
      <c r="D696" s="5">
        <v>32474527.792</v>
      </c>
      <c r="E696" s="18">
        <v>5708049.523</v>
      </c>
      <c r="F696" s="22">
        <f t="shared" si="160"/>
        <v>90509251.42402595</v>
      </c>
      <c r="G696" s="8">
        <f t="shared" si="161"/>
        <v>90504621.44104609</v>
      </c>
      <c r="H696" s="8">
        <f t="shared" si="162"/>
        <v>276564633.3871042</v>
      </c>
      <c r="I696" s="8">
        <f t="shared" si="163"/>
        <v>29618774.5942858</v>
      </c>
      <c r="J696" s="8">
        <f t="shared" si="164"/>
        <v>29629284.43583988</v>
      </c>
      <c r="K696" s="19">
        <f t="shared" si="165"/>
        <v>276676922.1469287</v>
      </c>
      <c r="L696" s="37">
        <f t="shared" si="166"/>
        <v>0.00648769736289978</v>
      </c>
      <c r="M696" s="52">
        <f t="shared" si="167"/>
        <v>-0.05748068913817406</v>
      </c>
      <c r="N696" s="56" t="e">
        <f t="shared" si="168"/>
        <v>#VALUE!</v>
      </c>
      <c r="O696" s="55" t="e">
        <f t="shared" si="169"/>
        <v>#VALUE!</v>
      </c>
      <c r="P696" s="55" t="e">
        <f t="shared" si="170"/>
        <v>#VALUE!</v>
      </c>
      <c r="Q696" s="78" t="e">
        <f t="shared" si="171"/>
        <v>#VALUE!</v>
      </c>
      <c r="R696" s="56" t="e">
        <f t="shared" si="172"/>
        <v>#VALUE!</v>
      </c>
      <c r="S696" s="55" t="e">
        <f t="shared" si="173"/>
        <v>#VALUE!</v>
      </c>
      <c r="T696" s="55" t="e">
        <f t="shared" si="174"/>
        <v>#VALUE!</v>
      </c>
      <c r="U696" s="57" t="e">
        <f t="shared" si="175"/>
        <v>#VALUE!</v>
      </c>
    </row>
    <row r="697" spans="1:21" ht="12.75">
      <c r="A697" s="6">
        <v>4417008302</v>
      </c>
      <c r="B697" s="5">
        <v>3471720.967</v>
      </c>
      <c r="C697" s="5">
        <v>5710046.318</v>
      </c>
      <c r="D697" s="5">
        <v>32471658.373</v>
      </c>
      <c r="E697" s="18">
        <v>5708202.713</v>
      </c>
      <c r="F697" s="22">
        <f t="shared" si="160"/>
        <v>136964808.42313686</v>
      </c>
      <c r="G697" s="8">
        <f t="shared" si="161"/>
        <v>136959317.68279803</v>
      </c>
      <c r="H697" s="8">
        <f t="shared" si="162"/>
        <v>271492715.6636983</v>
      </c>
      <c r="I697" s="8">
        <f t="shared" si="163"/>
        <v>69094327.86191034</v>
      </c>
      <c r="J697" s="8">
        <f t="shared" si="164"/>
        <v>69119816.34765896</v>
      </c>
      <c r="K697" s="19">
        <f t="shared" si="165"/>
        <v>271603755.9483712</v>
      </c>
      <c r="L697" s="37">
        <f t="shared" si="166"/>
        <v>0.01577296480536461</v>
      </c>
      <c r="M697" s="52">
        <f t="shared" si="167"/>
        <v>-0.06599298771470785</v>
      </c>
      <c r="N697" s="56" t="e">
        <f t="shared" si="168"/>
        <v>#VALUE!</v>
      </c>
      <c r="O697" s="55" t="e">
        <f t="shared" si="169"/>
        <v>#VALUE!</v>
      </c>
      <c r="P697" s="55" t="e">
        <f t="shared" si="170"/>
        <v>#VALUE!</v>
      </c>
      <c r="Q697" s="78" t="e">
        <f t="shared" si="171"/>
        <v>#VALUE!</v>
      </c>
      <c r="R697" s="56" t="e">
        <f t="shared" si="172"/>
        <v>#VALUE!</v>
      </c>
      <c r="S697" s="55" t="e">
        <f t="shared" si="173"/>
        <v>#VALUE!</v>
      </c>
      <c r="T697" s="55" t="e">
        <f t="shared" si="174"/>
        <v>#VALUE!</v>
      </c>
      <c r="U697" s="57" t="e">
        <f t="shared" si="175"/>
        <v>#VALUE!</v>
      </c>
    </row>
    <row r="698" spans="1:21" ht="12.75">
      <c r="A698" s="6">
        <v>4417008402</v>
      </c>
      <c r="B698" s="5">
        <v>3475717.724</v>
      </c>
      <c r="C698" s="5">
        <v>5710280.75</v>
      </c>
      <c r="D698" s="5">
        <v>32475653.546</v>
      </c>
      <c r="E698" s="18">
        <v>5708436.981</v>
      </c>
      <c r="F698" s="22">
        <f t="shared" si="160"/>
        <v>70111025.14976105</v>
      </c>
      <c r="G698" s="8">
        <f t="shared" si="161"/>
        <v>70106719.0807781</v>
      </c>
      <c r="H698" s="8">
        <f t="shared" si="162"/>
        <v>263824849.1928328</v>
      </c>
      <c r="I698" s="8">
        <f t="shared" si="163"/>
        <v>18630746.72335754</v>
      </c>
      <c r="J698" s="8">
        <f t="shared" si="164"/>
        <v>18637143.73364185</v>
      </c>
      <c r="K698" s="19">
        <f t="shared" si="165"/>
        <v>263931645.60172263</v>
      </c>
      <c r="L698" s="37">
        <f t="shared" si="166"/>
        <v>0.012703590095043182</v>
      </c>
      <c r="M698" s="52">
        <f t="shared" si="167"/>
        <v>-0.05019484832882881</v>
      </c>
      <c r="N698" s="56" t="e">
        <f t="shared" si="168"/>
        <v>#VALUE!</v>
      </c>
      <c r="O698" s="55" t="e">
        <f t="shared" si="169"/>
        <v>#VALUE!</v>
      </c>
      <c r="P698" s="55" t="e">
        <f t="shared" si="170"/>
        <v>#VALUE!</v>
      </c>
      <c r="Q698" s="78" t="e">
        <f t="shared" si="171"/>
        <v>#VALUE!</v>
      </c>
      <c r="R698" s="56" t="e">
        <f t="shared" si="172"/>
        <v>#VALUE!</v>
      </c>
      <c r="S698" s="55" t="e">
        <f t="shared" si="173"/>
        <v>#VALUE!</v>
      </c>
      <c r="T698" s="55" t="e">
        <f t="shared" si="174"/>
        <v>#VALUE!</v>
      </c>
      <c r="U698" s="57" t="e">
        <f t="shared" si="175"/>
        <v>#VALUE!</v>
      </c>
    </row>
    <row r="699" spans="1:21" ht="12.75">
      <c r="A699" s="6">
        <v>4417008501</v>
      </c>
      <c r="B699" s="5">
        <v>3473317.291</v>
      </c>
      <c r="C699" s="5">
        <v>5710423.097</v>
      </c>
      <c r="D699" s="5">
        <v>32473254.069</v>
      </c>
      <c r="E699" s="18">
        <v>5708579.312</v>
      </c>
      <c r="F699" s="22">
        <f t="shared" si="160"/>
        <v>108136993.9971789</v>
      </c>
      <c r="G699" s="8">
        <f t="shared" si="161"/>
        <v>108132199.7821958</v>
      </c>
      <c r="H699" s="8">
        <f t="shared" si="162"/>
        <v>259221174.1703744</v>
      </c>
      <c r="I699" s="8">
        <f t="shared" si="163"/>
        <v>45108549.00712592</v>
      </c>
      <c r="J699" s="8">
        <f t="shared" si="164"/>
        <v>45124924.89928579</v>
      </c>
      <c r="K699" s="19">
        <f t="shared" si="165"/>
        <v>259326777.17254126</v>
      </c>
      <c r="L699" s="37">
        <f t="shared" si="166"/>
        <v>0.013780731707811356</v>
      </c>
      <c r="M699" s="52">
        <f t="shared" si="167"/>
        <v>-0.057847882620990276</v>
      </c>
      <c r="N699" s="56" t="e">
        <f t="shared" si="168"/>
        <v>#VALUE!</v>
      </c>
      <c r="O699" s="55" t="e">
        <f t="shared" si="169"/>
        <v>#VALUE!</v>
      </c>
      <c r="P699" s="55" t="e">
        <f t="shared" si="170"/>
        <v>#VALUE!</v>
      </c>
      <c r="Q699" s="78" t="e">
        <f t="shared" si="171"/>
        <v>#VALUE!</v>
      </c>
      <c r="R699" s="56" t="e">
        <f t="shared" si="172"/>
        <v>#VALUE!</v>
      </c>
      <c r="S699" s="55" t="e">
        <f t="shared" si="173"/>
        <v>#VALUE!</v>
      </c>
      <c r="T699" s="55" t="e">
        <f t="shared" si="174"/>
        <v>#VALUE!</v>
      </c>
      <c r="U699" s="57" t="e">
        <f t="shared" si="175"/>
        <v>#VALUE!</v>
      </c>
    </row>
    <row r="700" spans="1:21" ht="12.75">
      <c r="A700" s="6">
        <v>4417008602</v>
      </c>
      <c r="B700" s="5">
        <v>3470854.493</v>
      </c>
      <c r="C700" s="5">
        <v>5710947.682</v>
      </c>
      <c r="D700" s="5">
        <v>32470792.252</v>
      </c>
      <c r="E700" s="18">
        <v>5709103.727</v>
      </c>
      <c r="F700" s="22">
        <f t="shared" si="160"/>
        <v>142967116.95534527</v>
      </c>
      <c r="G700" s="8">
        <f t="shared" si="161"/>
        <v>142961737.27358046</v>
      </c>
      <c r="H700" s="8">
        <f t="shared" si="162"/>
        <v>242607010.59614965</v>
      </c>
      <c r="I700" s="8">
        <f t="shared" si="163"/>
        <v>84246647.95426854</v>
      </c>
      <c r="J700" s="8">
        <f t="shared" si="164"/>
        <v>84278033.51776722</v>
      </c>
      <c r="K700" s="19">
        <f t="shared" si="165"/>
        <v>242706525.08202997</v>
      </c>
      <c r="L700" s="37">
        <f t="shared" si="166"/>
        <v>0.019925236701965332</v>
      </c>
      <c r="M700" s="52">
        <f t="shared" si="167"/>
        <v>-0.06273462343961</v>
      </c>
      <c r="N700" s="56" t="e">
        <f t="shared" si="168"/>
        <v>#VALUE!</v>
      </c>
      <c r="O700" s="55" t="e">
        <f t="shared" si="169"/>
        <v>#VALUE!</v>
      </c>
      <c r="P700" s="55" t="e">
        <f t="shared" si="170"/>
        <v>#VALUE!</v>
      </c>
      <c r="Q700" s="78" t="e">
        <f t="shared" si="171"/>
        <v>#VALUE!</v>
      </c>
      <c r="R700" s="56" t="e">
        <f t="shared" si="172"/>
        <v>#VALUE!</v>
      </c>
      <c r="S700" s="55" t="e">
        <f t="shared" si="173"/>
        <v>#VALUE!</v>
      </c>
      <c r="T700" s="55" t="e">
        <f t="shared" si="174"/>
        <v>#VALUE!</v>
      </c>
      <c r="U700" s="57" t="e">
        <f t="shared" si="175"/>
        <v>#VALUE!</v>
      </c>
    </row>
    <row r="701" spans="1:21" ht="12.75">
      <c r="A701" s="6">
        <v>4417008701</v>
      </c>
      <c r="B701" s="5">
        <v>3473359.207</v>
      </c>
      <c r="C701" s="5">
        <v>5711024.161</v>
      </c>
      <c r="D701" s="5">
        <v>32473295.968</v>
      </c>
      <c r="E701" s="18">
        <v>5709180.132</v>
      </c>
      <c r="F701" s="22">
        <f t="shared" si="160"/>
        <v>103451264.68411778</v>
      </c>
      <c r="G701" s="8">
        <f t="shared" si="161"/>
        <v>103446645.37417793</v>
      </c>
      <c r="H701" s="8">
        <f t="shared" si="162"/>
        <v>240231556.3636041</v>
      </c>
      <c r="I701" s="8">
        <f t="shared" si="163"/>
        <v>44547379.42541795</v>
      </c>
      <c r="J701" s="8">
        <f t="shared" si="164"/>
        <v>44563539.64999547</v>
      </c>
      <c r="K701" s="19">
        <f t="shared" si="165"/>
        <v>240329435.13377264</v>
      </c>
      <c r="L701" s="37">
        <f t="shared" si="166"/>
        <v>0.022362224757671356</v>
      </c>
      <c r="M701" s="52">
        <f t="shared" si="167"/>
        <v>-0.05358443222939968</v>
      </c>
      <c r="N701" s="56" t="e">
        <f t="shared" si="168"/>
        <v>#VALUE!</v>
      </c>
      <c r="O701" s="55" t="e">
        <f t="shared" si="169"/>
        <v>#VALUE!</v>
      </c>
      <c r="P701" s="55" t="e">
        <f t="shared" si="170"/>
        <v>#VALUE!</v>
      </c>
      <c r="Q701" s="78" t="e">
        <f t="shared" si="171"/>
        <v>#VALUE!</v>
      </c>
      <c r="R701" s="56" t="e">
        <f t="shared" si="172"/>
        <v>#VALUE!</v>
      </c>
      <c r="S701" s="55" t="e">
        <f t="shared" si="173"/>
        <v>#VALUE!</v>
      </c>
      <c r="T701" s="55" t="e">
        <f t="shared" si="174"/>
        <v>#VALUE!</v>
      </c>
      <c r="U701" s="57" t="e">
        <f t="shared" si="175"/>
        <v>#VALUE!</v>
      </c>
    </row>
    <row r="702" spans="1:21" ht="12.75">
      <c r="A702" s="6">
        <v>4417008801</v>
      </c>
      <c r="B702" s="5">
        <v>3475902.396</v>
      </c>
      <c r="C702" s="5">
        <v>5711156.789</v>
      </c>
      <c r="D702" s="5">
        <v>32475838.155</v>
      </c>
      <c r="E702" s="18">
        <v>5709312.665</v>
      </c>
      <c r="F702" s="22">
        <f t="shared" si="160"/>
        <v>63492968.27855677</v>
      </c>
      <c r="G702" s="8">
        <f t="shared" si="161"/>
        <v>63489076.78035418</v>
      </c>
      <c r="H702" s="8">
        <f t="shared" si="162"/>
        <v>236139296.42715213</v>
      </c>
      <c r="I702" s="8">
        <f t="shared" si="163"/>
        <v>17070898.402094044</v>
      </c>
      <c r="J702" s="8">
        <f t="shared" si="164"/>
        <v>17076761.425368957</v>
      </c>
      <c r="K702" s="19">
        <f t="shared" si="165"/>
        <v>236234877.6780909</v>
      </c>
      <c r="L702" s="37">
        <f t="shared" si="166"/>
        <v>0.014261778444051743</v>
      </c>
      <c r="M702" s="52">
        <f t="shared" si="167"/>
        <v>-0.046304380521178246</v>
      </c>
      <c r="N702" s="56" t="e">
        <f t="shared" si="168"/>
        <v>#VALUE!</v>
      </c>
      <c r="O702" s="55" t="e">
        <f t="shared" si="169"/>
        <v>#VALUE!</v>
      </c>
      <c r="P702" s="55" t="e">
        <f t="shared" si="170"/>
        <v>#VALUE!</v>
      </c>
      <c r="Q702" s="78" t="e">
        <f t="shared" si="171"/>
        <v>#VALUE!</v>
      </c>
      <c r="R702" s="56" t="e">
        <f t="shared" si="172"/>
        <v>#VALUE!</v>
      </c>
      <c r="S702" s="55" t="e">
        <f t="shared" si="173"/>
        <v>#VALUE!</v>
      </c>
      <c r="T702" s="55" t="e">
        <f t="shared" si="174"/>
        <v>#VALUE!</v>
      </c>
      <c r="U702" s="57" t="e">
        <f t="shared" si="175"/>
        <v>#VALUE!</v>
      </c>
    </row>
    <row r="703" spans="1:21" ht="12.75">
      <c r="A703" s="6">
        <v>4417008902</v>
      </c>
      <c r="B703" s="5">
        <v>3467098.697</v>
      </c>
      <c r="C703" s="5">
        <v>5711038.941</v>
      </c>
      <c r="D703" s="5">
        <v>32467037.945</v>
      </c>
      <c r="E703" s="18">
        <v>5709195.01</v>
      </c>
      <c r="F703" s="22">
        <f t="shared" si="160"/>
        <v>200275532.50241253</v>
      </c>
      <c r="G703" s="8">
        <f t="shared" si="161"/>
        <v>200268600.7092934</v>
      </c>
      <c r="H703" s="8">
        <f t="shared" si="162"/>
        <v>239772094.5870986</v>
      </c>
      <c r="I703" s="8">
        <f t="shared" si="163"/>
        <v>167279268.75575995</v>
      </c>
      <c r="J703" s="8">
        <f t="shared" si="164"/>
        <v>167342756.46330214</v>
      </c>
      <c r="K703" s="19">
        <f t="shared" si="165"/>
        <v>239871397.84320968</v>
      </c>
      <c r="L703" s="37">
        <f t="shared" si="166"/>
        <v>0.026592925190925598</v>
      </c>
      <c r="M703" s="52">
        <f t="shared" si="167"/>
        <v>-0.07143491320312023</v>
      </c>
      <c r="N703" s="56" t="e">
        <f t="shared" si="168"/>
        <v>#VALUE!</v>
      </c>
      <c r="O703" s="55" t="e">
        <f t="shared" si="169"/>
        <v>#VALUE!</v>
      </c>
      <c r="P703" s="55" t="e">
        <f t="shared" si="170"/>
        <v>#VALUE!</v>
      </c>
      <c r="Q703" s="78" t="e">
        <f t="shared" si="171"/>
        <v>#VALUE!</v>
      </c>
      <c r="R703" s="56" t="e">
        <f t="shared" si="172"/>
        <v>#VALUE!</v>
      </c>
      <c r="S703" s="55" t="e">
        <f t="shared" si="173"/>
        <v>#VALUE!</v>
      </c>
      <c r="T703" s="55" t="e">
        <f t="shared" si="174"/>
        <v>#VALUE!</v>
      </c>
      <c r="U703" s="57" t="e">
        <f t="shared" si="175"/>
        <v>#VALUE!</v>
      </c>
    </row>
    <row r="704" spans="1:21" ht="12.75">
      <c r="A704" s="6">
        <v>4417009002</v>
      </c>
      <c r="B704" s="5">
        <v>3469252.688</v>
      </c>
      <c r="C704" s="5">
        <v>5711305.553</v>
      </c>
      <c r="D704" s="5">
        <v>32469191.086</v>
      </c>
      <c r="E704" s="18">
        <v>5709461.48</v>
      </c>
      <c r="F704" s="22">
        <f t="shared" si="160"/>
        <v>164054595.079487</v>
      </c>
      <c r="G704" s="8">
        <f t="shared" si="161"/>
        <v>164048758.65307382</v>
      </c>
      <c r="H704" s="8">
        <f t="shared" si="162"/>
        <v>231588590.20997667</v>
      </c>
      <c r="I704" s="8">
        <f t="shared" si="163"/>
        <v>116210183.97202162</v>
      </c>
      <c r="J704" s="8">
        <f t="shared" si="164"/>
        <v>116253935.5437732</v>
      </c>
      <c r="K704" s="19">
        <f t="shared" si="165"/>
        <v>231684022.61957598</v>
      </c>
      <c r="L704" s="37">
        <f t="shared" si="166"/>
        <v>0.023193717002868652</v>
      </c>
      <c r="M704" s="52">
        <f t="shared" si="167"/>
        <v>-0.0651182010769844</v>
      </c>
      <c r="N704" s="56" t="e">
        <f t="shared" si="168"/>
        <v>#VALUE!</v>
      </c>
      <c r="O704" s="55" t="e">
        <f t="shared" si="169"/>
        <v>#VALUE!</v>
      </c>
      <c r="P704" s="55" t="e">
        <f t="shared" si="170"/>
        <v>#VALUE!</v>
      </c>
      <c r="Q704" s="78" t="e">
        <f t="shared" si="171"/>
        <v>#VALUE!</v>
      </c>
      <c r="R704" s="56" t="e">
        <f t="shared" si="172"/>
        <v>#VALUE!</v>
      </c>
      <c r="S704" s="55" t="e">
        <f t="shared" si="173"/>
        <v>#VALUE!</v>
      </c>
      <c r="T704" s="55" t="e">
        <f t="shared" si="174"/>
        <v>#VALUE!</v>
      </c>
      <c r="U704" s="57" t="e">
        <f t="shared" si="175"/>
        <v>#VALUE!</v>
      </c>
    </row>
    <row r="705" spans="1:21" ht="12.75">
      <c r="A705" s="6">
        <v>4417009102</v>
      </c>
      <c r="B705" s="5">
        <v>3468206.142</v>
      </c>
      <c r="C705" s="5">
        <v>5711416.014</v>
      </c>
      <c r="D705" s="5">
        <v>32468144.955</v>
      </c>
      <c r="E705" s="18">
        <v>5709571.914</v>
      </c>
      <c r="F705" s="22">
        <f t="shared" si="160"/>
        <v>178671821.7908591</v>
      </c>
      <c r="G705" s="8">
        <f t="shared" si="161"/>
        <v>178665565.9088459</v>
      </c>
      <c r="H705" s="8">
        <f t="shared" si="162"/>
        <v>228239201.0251643</v>
      </c>
      <c r="I705" s="8">
        <f t="shared" si="163"/>
        <v>139864238.96002302</v>
      </c>
      <c r="J705" s="8">
        <f t="shared" si="164"/>
        <v>139917146.0911988</v>
      </c>
      <c r="K705" s="19">
        <f t="shared" si="165"/>
        <v>228333532.88654017</v>
      </c>
      <c r="L705" s="37">
        <f t="shared" si="166"/>
        <v>0.026127394288778305</v>
      </c>
      <c r="M705" s="52">
        <f t="shared" si="167"/>
        <v>-0.06768873333930969</v>
      </c>
      <c r="N705" s="56" t="e">
        <f t="shared" si="168"/>
        <v>#VALUE!</v>
      </c>
      <c r="O705" s="55" t="e">
        <f t="shared" si="169"/>
        <v>#VALUE!</v>
      </c>
      <c r="P705" s="55" t="e">
        <f t="shared" si="170"/>
        <v>#VALUE!</v>
      </c>
      <c r="Q705" s="78" t="e">
        <f t="shared" si="171"/>
        <v>#VALUE!</v>
      </c>
      <c r="R705" s="56" t="e">
        <f t="shared" si="172"/>
        <v>#VALUE!</v>
      </c>
      <c r="S705" s="55" t="e">
        <f t="shared" si="173"/>
        <v>#VALUE!</v>
      </c>
      <c r="T705" s="55" t="e">
        <f t="shared" si="174"/>
        <v>#VALUE!</v>
      </c>
      <c r="U705" s="57" t="e">
        <f t="shared" si="175"/>
        <v>#VALUE!</v>
      </c>
    </row>
    <row r="706" spans="1:21" ht="12.75">
      <c r="A706" s="6">
        <v>4417009202</v>
      </c>
      <c r="B706" s="5">
        <v>3472296.566</v>
      </c>
      <c r="C706" s="5">
        <v>5711445.883</v>
      </c>
      <c r="D706" s="5">
        <v>32472233.744</v>
      </c>
      <c r="E706" s="18">
        <v>5709601.704</v>
      </c>
      <c r="F706" s="22">
        <f aca="true" t="shared" si="176" ref="F706:F769">($C706-$C$927)*($D706-$D$927)</f>
        <v>116656271.63875338</v>
      </c>
      <c r="G706" s="8">
        <f aca="true" t="shared" si="177" ref="G706:G769">($B706-$B$927)*($E706-$E$927)</f>
        <v>116651371.65969333</v>
      </c>
      <c r="H706" s="8">
        <f aca="true" t="shared" si="178" ref="H706:H769">($C706-$C$927)*($E706-$E$927)</f>
        <v>227338787.48547664</v>
      </c>
      <c r="I706" s="8">
        <f aca="true" t="shared" si="179" ref="I706:I769">($B706-$B$927)*($D706-$D$927)</f>
        <v>59858303.32730049</v>
      </c>
      <c r="J706" s="8">
        <f aca="true" t="shared" si="180" ref="J706:J769">($B706-$B$927)^2</f>
        <v>59880262.828674816</v>
      </c>
      <c r="K706" s="19">
        <f aca="true" t="shared" si="181" ref="K706:K769">($C706-$C$927)^2</f>
        <v>227431741.4968024</v>
      </c>
      <c r="L706" s="37">
        <f t="shared" si="166"/>
        <v>0.03397730365395546</v>
      </c>
      <c r="M706" s="52">
        <f t="shared" si="167"/>
        <v>-0.05678308475762606</v>
      </c>
      <c r="N706" s="56" t="e">
        <f t="shared" si="168"/>
        <v>#VALUE!</v>
      </c>
      <c r="O706" s="55" t="e">
        <f t="shared" si="169"/>
        <v>#VALUE!</v>
      </c>
      <c r="P706" s="55" t="e">
        <f t="shared" si="170"/>
        <v>#VALUE!</v>
      </c>
      <c r="Q706" s="78" t="e">
        <f t="shared" si="171"/>
        <v>#VALUE!</v>
      </c>
      <c r="R706" s="56" t="e">
        <f t="shared" si="172"/>
        <v>#VALUE!</v>
      </c>
      <c r="S706" s="55" t="e">
        <f t="shared" si="173"/>
        <v>#VALUE!</v>
      </c>
      <c r="T706" s="55" t="e">
        <f t="shared" si="174"/>
        <v>#VALUE!</v>
      </c>
      <c r="U706" s="57" t="e">
        <f t="shared" si="175"/>
        <v>#VALUE!</v>
      </c>
    </row>
    <row r="707" spans="1:21" ht="12.75">
      <c r="A707" s="6">
        <v>4417009302</v>
      </c>
      <c r="B707" s="5">
        <v>3475003.514</v>
      </c>
      <c r="C707" s="5">
        <v>5712250.952</v>
      </c>
      <c r="D707" s="5">
        <v>32474939.636</v>
      </c>
      <c r="E707" s="18">
        <v>5710406.407</v>
      </c>
      <c r="F707" s="22">
        <f t="shared" si="176"/>
        <v>71800048.96897884</v>
      </c>
      <c r="G707" s="8">
        <f t="shared" si="177"/>
        <v>71796315.46527383</v>
      </c>
      <c r="H707" s="8">
        <f t="shared" si="178"/>
        <v>203714876.83183217</v>
      </c>
      <c r="I707" s="8">
        <f t="shared" si="179"/>
        <v>25304872.40975719</v>
      </c>
      <c r="J707" s="8">
        <f t="shared" si="180"/>
        <v>25313837.116761018</v>
      </c>
      <c r="K707" s="19">
        <f t="shared" si="181"/>
        <v>203797643.694481</v>
      </c>
      <c r="L707" s="37">
        <f aca="true" t="shared" si="182" ref="L707:L770">$D$927+$B$929*($C707-$C$927)+$B$930*($B707-$B$927)-$D707</f>
        <v>0.023958440870046616</v>
      </c>
      <c r="M707" s="52">
        <f aca="true" t="shared" si="183" ref="M707:M770">$E$927+$B$930*($C707-$C$927)-$B$929*($B707-$B$927)-$E707</f>
        <v>-0.04831449221819639</v>
      </c>
      <c r="N707" s="56" t="e">
        <f aca="true" t="shared" si="184" ref="N707:N770">SQRT(($E$929-$D707)^2+($E$930-$E707)^2)</f>
        <v>#VALUE!</v>
      </c>
      <c r="O707" s="55" t="e">
        <f aca="true" t="shared" si="185" ref="O707:O770">(1/(N707^2))*1000000000</f>
        <v>#VALUE!</v>
      </c>
      <c r="P707" s="55" t="e">
        <f aca="true" t="shared" si="186" ref="P707:P770">L707*O707</f>
        <v>#VALUE!</v>
      </c>
      <c r="Q707" s="78" t="e">
        <f aca="true" t="shared" si="187" ref="Q707:Q770">M707*O707</f>
        <v>#VALUE!</v>
      </c>
      <c r="R707" s="56" t="e">
        <f aca="true" t="shared" si="188" ref="R707:R770">SQRT(($E$932-$B707)^2+($E$933-$C707)^2)</f>
        <v>#VALUE!</v>
      </c>
      <c r="S707" s="55" t="e">
        <f aca="true" t="shared" si="189" ref="S707:S770">(1/(R707^2))*1000000000</f>
        <v>#VALUE!</v>
      </c>
      <c r="T707" s="55" t="e">
        <f aca="true" t="shared" si="190" ref="T707:T770">S707*L707</f>
        <v>#VALUE!</v>
      </c>
      <c r="U707" s="57" t="e">
        <f aca="true" t="shared" si="191" ref="U707:U770">S707*M707</f>
        <v>#VALUE!</v>
      </c>
    </row>
    <row r="708" spans="1:21" ht="12.75">
      <c r="A708" s="6">
        <v>4417009402</v>
      </c>
      <c r="B708" s="5">
        <v>3476012.61</v>
      </c>
      <c r="C708" s="5">
        <v>5712007.86</v>
      </c>
      <c r="D708" s="5">
        <v>32475948.33</v>
      </c>
      <c r="E708" s="18">
        <v>5710163.392</v>
      </c>
      <c r="F708" s="22">
        <f t="shared" si="176"/>
        <v>58377590.95616752</v>
      </c>
      <c r="G708" s="8">
        <f t="shared" si="177"/>
        <v>58373994.75200285</v>
      </c>
      <c r="H708" s="8">
        <f t="shared" si="178"/>
        <v>210712094.77239797</v>
      </c>
      <c r="I708" s="8">
        <f t="shared" si="179"/>
        <v>16172461.252358468</v>
      </c>
      <c r="J708" s="8">
        <f t="shared" si="180"/>
        <v>16178011.039430315</v>
      </c>
      <c r="K708" s="19">
        <f t="shared" si="181"/>
        <v>210797388.965809</v>
      </c>
      <c r="L708" s="37">
        <f t="shared" si="182"/>
        <v>0.021103359758853912</v>
      </c>
      <c r="M708" s="52">
        <f t="shared" si="183"/>
        <v>-0.042456076480448246</v>
      </c>
      <c r="N708" s="56" t="e">
        <f t="shared" si="184"/>
        <v>#VALUE!</v>
      </c>
      <c r="O708" s="55" t="e">
        <f t="shared" si="185"/>
        <v>#VALUE!</v>
      </c>
      <c r="P708" s="55" t="e">
        <f t="shared" si="186"/>
        <v>#VALUE!</v>
      </c>
      <c r="Q708" s="78" t="e">
        <f t="shared" si="187"/>
        <v>#VALUE!</v>
      </c>
      <c r="R708" s="56" t="e">
        <f t="shared" si="188"/>
        <v>#VALUE!</v>
      </c>
      <c r="S708" s="55" t="e">
        <f t="shared" si="189"/>
        <v>#VALUE!</v>
      </c>
      <c r="T708" s="55" t="e">
        <f t="shared" si="190"/>
        <v>#VALUE!</v>
      </c>
      <c r="U708" s="57" t="e">
        <f t="shared" si="191"/>
        <v>#VALUE!</v>
      </c>
    </row>
    <row r="709" spans="1:21" ht="12.75">
      <c r="A709" s="6">
        <v>4417009501</v>
      </c>
      <c r="B709" s="5">
        <v>3469914.855</v>
      </c>
      <c r="C709" s="5">
        <v>5712402.455</v>
      </c>
      <c r="D709" s="5">
        <v>32469853.002</v>
      </c>
      <c r="E709" s="18">
        <v>5710557.932</v>
      </c>
      <c r="F709" s="22">
        <f t="shared" si="176"/>
        <v>142883046.9303236</v>
      </c>
      <c r="G709" s="8">
        <f t="shared" si="177"/>
        <v>142877919.88597733</v>
      </c>
      <c r="H709" s="8">
        <f t="shared" si="178"/>
        <v>199412753.29641485</v>
      </c>
      <c r="I709" s="8">
        <f t="shared" si="179"/>
        <v>102374758.86023055</v>
      </c>
      <c r="J709" s="8">
        <f t="shared" si="180"/>
        <v>102413283.38960299</v>
      </c>
      <c r="K709" s="19">
        <f t="shared" si="181"/>
        <v>199494952.52164346</v>
      </c>
      <c r="L709" s="37">
        <f t="shared" si="182"/>
        <v>0.025793928653001785</v>
      </c>
      <c r="M709" s="52">
        <f t="shared" si="183"/>
        <v>-0.06066970620304346</v>
      </c>
      <c r="N709" s="56" t="e">
        <f t="shared" si="184"/>
        <v>#VALUE!</v>
      </c>
      <c r="O709" s="55" t="e">
        <f t="shared" si="185"/>
        <v>#VALUE!</v>
      </c>
      <c r="P709" s="55" t="e">
        <f t="shared" si="186"/>
        <v>#VALUE!</v>
      </c>
      <c r="Q709" s="78" t="e">
        <f t="shared" si="187"/>
        <v>#VALUE!</v>
      </c>
      <c r="R709" s="56" t="e">
        <f t="shared" si="188"/>
        <v>#VALUE!</v>
      </c>
      <c r="S709" s="55" t="e">
        <f t="shared" si="189"/>
        <v>#VALUE!</v>
      </c>
      <c r="T709" s="55" t="e">
        <f t="shared" si="190"/>
        <v>#VALUE!</v>
      </c>
      <c r="U709" s="57" t="e">
        <f t="shared" si="191"/>
        <v>#VALUE!</v>
      </c>
    </row>
    <row r="710" spans="1:21" ht="12.75">
      <c r="A710" s="6">
        <v>4417009606</v>
      </c>
      <c r="B710" s="5">
        <v>3468344.386</v>
      </c>
      <c r="C710" s="5">
        <v>5712726.772</v>
      </c>
      <c r="D710" s="5">
        <v>32468283.157</v>
      </c>
      <c r="E710" s="18">
        <v>5710882.143</v>
      </c>
      <c r="F710" s="22">
        <f t="shared" si="176"/>
        <v>161265995.80018294</v>
      </c>
      <c r="G710" s="8">
        <f t="shared" si="177"/>
        <v>161260344.81870237</v>
      </c>
      <c r="H710" s="8">
        <f t="shared" si="178"/>
        <v>190359804.453108</v>
      </c>
      <c r="I710" s="8">
        <f t="shared" si="179"/>
        <v>136613977.75114343</v>
      </c>
      <c r="J710" s="8">
        <f t="shared" si="180"/>
        <v>136665775.54826126</v>
      </c>
      <c r="K710" s="19">
        <f t="shared" si="181"/>
        <v>190438653.4507813</v>
      </c>
      <c r="L710" s="37">
        <f t="shared" si="182"/>
        <v>0.03113286942243576</v>
      </c>
      <c r="M710" s="52">
        <f t="shared" si="183"/>
        <v>-0.062132916413247585</v>
      </c>
      <c r="N710" s="56" t="e">
        <f t="shared" si="184"/>
        <v>#VALUE!</v>
      </c>
      <c r="O710" s="55" t="e">
        <f t="shared" si="185"/>
        <v>#VALUE!</v>
      </c>
      <c r="P710" s="55" t="e">
        <f t="shared" si="186"/>
        <v>#VALUE!</v>
      </c>
      <c r="Q710" s="78" t="e">
        <f t="shared" si="187"/>
        <v>#VALUE!</v>
      </c>
      <c r="R710" s="56" t="e">
        <f t="shared" si="188"/>
        <v>#VALUE!</v>
      </c>
      <c r="S710" s="55" t="e">
        <f t="shared" si="189"/>
        <v>#VALUE!</v>
      </c>
      <c r="T710" s="55" t="e">
        <f t="shared" si="190"/>
        <v>#VALUE!</v>
      </c>
      <c r="U710" s="57" t="e">
        <f t="shared" si="191"/>
        <v>#VALUE!</v>
      </c>
    </row>
    <row r="711" spans="1:21" ht="12.75">
      <c r="A711" s="6">
        <v>4417009700</v>
      </c>
      <c r="B711" s="5">
        <v>3472668.306</v>
      </c>
      <c r="C711" s="5">
        <v>5712895.487</v>
      </c>
      <c r="D711" s="5">
        <v>32472605.351</v>
      </c>
      <c r="E711" s="18">
        <v>5711050.718</v>
      </c>
      <c r="F711" s="22">
        <f t="shared" si="176"/>
        <v>100377547.80414526</v>
      </c>
      <c r="G711" s="8">
        <f t="shared" si="177"/>
        <v>100373358.72644828</v>
      </c>
      <c r="H711" s="8">
        <f t="shared" si="178"/>
        <v>185734624.0295128</v>
      </c>
      <c r="I711" s="8">
        <f t="shared" si="179"/>
        <v>54245306.53060009</v>
      </c>
      <c r="J711" s="8">
        <f t="shared" si="180"/>
        <v>54265231.36734508</v>
      </c>
      <c r="K711" s="19">
        <f t="shared" si="181"/>
        <v>185810600.66457942</v>
      </c>
      <c r="L711" s="37">
        <f t="shared" si="182"/>
        <v>0.03898380324244499</v>
      </c>
      <c r="M711" s="52">
        <f t="shared" si="183"/>
        <v>-0.04868208710104227</v>
      </c>
      <c r="N711" s="56" t="e">
        <f t="shared" si="184"/>
        <v>#VALUE!</v>
      </c>
      <c r="O711" s="55" t="e">
        <f t="shared" si="185"/>
        <v>#VALUE!</v>
      </c>
      <c r="P711" s="55" t="e">
        <f t="shared" si="186"/>
        <v>#VALUE!</v>
      </c>
      <c r="Q711" s="78" t="e">
        <f t="shared" si="187"/>
        <v>#VALUE!</v>
      </c>
      <c r="R711" s="56" t="e">
        <f t="shared" si="188"/>
        <v>#VALUE!</v>
      </c>
      <c r="S711" s="55" t="e">
        <f t="shared" si="189"/>
        <v>#VALUE!</v>
      </c>
      <c r="T711" s="55" t="e">
        <f t="shared" si="190"/>
        <v>#VALUE!</v>
      </c>
      <c r="U711" s="57" t="e">
        <f t="shared" si="191"/>
        <v>#VALUE!</v>
      </c>
    </row>
    <row r="712" spans="1:21" ht="12.75">
      <c r="A712" s="6">
        <v>4417009901</v>
      </c>
      <c r="B712" s="5">
        <v>3474080.05</v>
      </c>
      <c r="C712" s="5">
        <v>5712896.72</v>
      </c>
      <c r="D712" s="5">
        <v>32474016.531</v>
      </c>
      <c r="E712" s="18">
        <v>5711051.924</v>
      </c>
      <c r="F712" s="22">
        <f t="shared" si="176"/>
        <v>81134080.31969702</v>
      </c>
      <c r="G712" s="8">
        <f t="shared" si="177"/>
        <v>81130230.02310033</v>
      </c>
      <c r="H712" s="8">
        <f t="shared" si="178"/>
        <v>185701385.80379075</v>
      </c>
      <c r="I712" s="8">
        <f t="shared" si="179"/>
        <v>35446297.67063025</v>
      </c>
      <c r="J712" s="8">
        <f t="shared" si="180"/>
        <v>35459045.553985685</v>
      </c>
      <c r="K712" s="19">
        <f t="shared" si="181"/>
        <v>185776987.55636966</v>
      </c>
      <c r="L712" s="37">
        <f t="shared" si="182"/>
        <v>0.04127442464232445</v>
      </c>
      <c r="M712" s="52">
        <f t="shared" si="183"/>
        <v>-0.041572535410523415</v>
      </c>
      <c r="N712" s="56" t="e">
        <f t="shared" si="184"/>
        <v>#VALUE!</v>
      </c>
      <c r="O712" s="55" t="e">
        <f t="shared" si="185"/>
        <v>#VALUE!</v>
      </c>
      <c r="P712" s="55" t="e">
        <f t="shared" si="186"/>
        <v>#VALUE!</v>
      </c>
      <c r="Q712" s="78" t="e">
        <f t="shared" si="187"/>
        <v>#VALUE!</v>
      </c>
      <c r="R712" s="56" t="e">
        <f t="shared" si="188"/>
        <v>#VALUE!</v>
      </c>
      <c r="S712" s="55" t="e">
        <f t="shared" si="189"/>
        <v>#VALUE!</v>
      </c>
      <c r="T712" s="55" t="e">
        <f t="shared" si="190"/>
        <v>#VALUE!</v>
      </c>
      <c r="U712" s="57" t="e">
        <f t="shared" si="191"/>
        <v>#VALUE!</v>
      </c>
    </row>
    <row r="713" spans="1:21" ht="12.75">
      <c r="A713" s="6">
        <v>4417010002</v>
      </c>
      <c r="B713" s="5">
        <v>3476291.176</v>
      </c>
      <c r="C713" s="5">
        <v>5716908.798</v>
      </c>
      <c r="D713" s="5">
        <v>32476226.855</v>
      </c>
      <c r="E713" s="18">
        <v>5715062.362</v>
      </c>
      <c r="F713" s="22">
        <f t="shared" si="176"/>
        <v>35993017.62595661</v>
      </c>
      <c r="G713" s="8">
        <f t="shared" si="177"/>
        <v>35991268.7574883</v>
      </c>
      <c r="H713" s="8">
        <f t="shared" si="178"/>
        <v>92466910.88240375</v>
      </c>
      <c r="I713" s="8">
        <f t="shared" si="179"/>
        <v>14009707.455419457</v>
      </c>
      <c r="J713" s="8">
        <f t="shared" si="180"/>
        <v>14014719.39066478</v>
      </c>
      <c r="K713" s="19">
        <f t="shared" si="181"/>
        <v>92504485.38166417</v>
      </c>
      <c r="L713" s="37">
        <f t="shared" si="182"/>
        <v>0.01861075684428215</v>
      </c>
      <c r="M713" s="52">
        <f t="shared" si="183"/>
        <v>-0.02834433037787676</v>
      </c>
      <c r="N713" s="56" t="e">
        <f t="shared" si="184"/>
        <v>#VALUE!</v>
      </c>
      <c r="O713" s="55" t="e">
        <f t="shared" si="185"/>
        <v>#VALUE!</v>
      </c>
      <c r="P713" s="55" t="e">
        <f t="shared" si="186"/>
        <v>#VALUE!</v>
      </c>
      <c r="Q713" s="78" t="e">
        <f t="shared" si="187"/>
        <v>#VALUE!</v>
      </c>
      <c r="R713" s="56" t="e">
        <f t="shared" si="188"/>
        <v>#VALUE!</v>
      </c>
      <c r="S713" s="55" t="e">
        <f t="shared" si="189"/>
        <v>#VALUE!</v>
      </c>
      <c r="T713" s="55" t="e">
        <f t="shared" si="190"/>
        <v>#VALUE!</v>
      </c>
      <c r="U713" s="57" t="e">
        <f t="shared" si="191"/>
        <v>#VALUE!</v>
      </c>
    </row>
    <row r="714" spans="1:21" ht="12.75">
      <c r="A714" s="6">
        <v>4417010102</v>
      </c>
      <c r="B714" s="5">
        <v>3475777.526</v>
      </c>
      <c r="C714" s="5">
        <v>5717848.529</v>
      </c>
      <c r="D714" s="5">
        <v>32475713.425</v>
      </c>
      <c r="E714" s="18">
        <v>5716001.721</v>
      </c>
      <c r="F714" s="22">
        <f t="shared" si="176"/>
        <v>36931921.61825901</v>
      </c>
      <c r="G714" s="8">
        <f t="shared" si="177"/>
        <v>36930400.86912303</v>
      </c>
      <c r="H714" s="8">
        <f t="shared" si="178"/>
        <v>75280379.83024375</v>
      </c>
      <c r="I714" s="8">
        <f t="shared" si="179"/>
        <v>18117744.268891</v>
      </c>
      <c r="J714" s="8">
        <f t="shared" si="180"/>
        <v>18124380.475111645</v>
      </c>
      <c r="K714" s="19">
        <f t="shared" si="181"/>
        <v>75311054.7794264</v>
      </c>
      <c r="L714" s="37">
        <f t="shared" si="182"/>
        <v>0.015903238207101822</v>
      </c>
      <c r="M714" s="52">
        <f t="shared" si="183"/>
        <v>-0.023200439289212227</v>
      </c>
      <c r="N714" s="56" t="e">
        <f t="shared" si="184"/>
        <v>#VALUE!</v>
      </c>
      <c r="O714" s="55" t="e">
        <f t="shared" si="185"/>
        <v>#VALUE!</v>
      </c>
      <c r="P714" s="55" t="e">
        <f t="shared" si="186"/>
        <v>#VALUE!</v>
      </c>
      <c r="Q714" s="78" t="e">
        <f t="shared" si="187"/>
        <v>#VALUE!</v>
      </c>
      <c r="R714" s="56" t="e">
        <f t="shared" si="188"/>
        <v>#VALUE!</v>
      </c>
      <c r="S714" s="55" t="e">
        <f t="shared" si="189"/>
        <v>#VALUE!</v>
      </c>
      <c r="T714" s="55" t="e">
        <f t="shared" si="190"/>
        <v>#VALUE!</v>
      </c>
      <c r="U714" s="57" t="e">
        <f t="shared" si="191"/>
        <v>#VALUE!</v>
      </c>
    </row>
    <row r="715" spans="1:21" ht="12.75">
      <c r="A715" s="6">
        <v>4417010301</v>
      </c>
      <c r="B715" s="5">
        <v>3471796.102</v>
      </c>
      <c r="C715" s="5">
        <v>5715555.587</v>
      </c>
      <c r="D715" s="5">
        <v>32471733.539</v>
      </c>
      <c r="E715" s="18">
        <v>5713709.752</v>
      </c>
      <c r="F715" s="22">
        <f t="shared" si="176"/>
        <v>90353900.78485928</v>
      </c>
      <c r="G715" s="8">
        <f t="shared" si="177"/>
        <v>90350738.40900503</v>
      </c>
      <c r="H715" s="8">
        <f t="shared" si="178"/>
        <v>120316375.01725608</v>
      </c>
      <c r="I715" s="8">
        <f t="shared" si="179"/>
        <v>67850628.41924202</v>
      </c>
      <c r="J715" s="8">
        <f t="shared" si="180"/>
        <v>67876141.95632045</v>
      </c>
      <c r="K715" s="19">
        <f t="shared" si="181"/>
        <v>120365829.7800235</v>
      </c>
      <c r="L715" s="37">
        <f t="shared" si="182"/>
        <v>0.030584141612052917</v>
      </c>
      <c r="M715" s="52">
        <f t="shared" si="183"/>
        <v>-0.029137796722352505</v>
      </c>
      <c r="N715" s="56" t="e">
        <f t="shared" si="184"/>
        <v>#VALUE!</v>
      </c>
      <c r="O715" s="55" t="e">
        <f t="shared" si="185"/>
        <v>#VALUE!</v>
      </c>
      <c r="P715" s="55" t="e">
        <f t="shared" si="186"/>
        <v>#VALUE!</v>
      </c>
      <c r="Q715" s="78" t="e">
        <f t="shared" si="187"/>
        <v>#VALUE!</v>
      </c>
      <c r="R715" s="56" t="e">
        <f t="shared" si="188"/>
        <v>#VALUE!</v>
      </c>
      <c r="S715" s="55" t="e">
        <f t="shared" si="189"/>
        <v>#VALUE!</v>
      </c>
      <c r="T715" s="55" t="e">
        <f t="shared" si="190"/>
        <v>#VALUE!</v>
      </c>
      <c r="U715" s="57" t="e">
        <f t="shared" si="191"/>
        <v>#VALUE!</v>
      </c>
    </row>
    <row r="716" spans="1:21" ht="12.75">
      <c r="A716" s="6">
        <v>4417010401</v>
      </c>
      <c r="B716" s="5">
        <v>3469648.873</v>
      </c>
      <c r="C716" s="5">
        <v>5715609.28</v>
      </c>
      <c r="D716" s="5">
        <v>32469587.162</v>
      </c>
      <c r="E716" s="18">
        <v>5713763.465</v>
      </c>
      <c r="F716" s="22">
        <f t="shared" si="176"/>
        <v>113344655.66710474</v>
      </c>
      <c r="G716" s="8">
        <f t="shared" si="177"/>
        <v>113340741.86041428</v>
      </c>
      <c r="H716" s="8">
        <f t="shared" si="178"/>
        <v>119141135.20617366</v>
      </c>
      <c r="I716" s="8">
        <f t="shared" si="179"/>
        <v>107826464.27694249</v>
      </c>
      <c r="J716" s="8">
        <f t="shared" si="180"/>
        <v>107867476.14618894</v>
      </c>
      <c r="K716" s="19">
        <f t="shared" si="181"/>
        <v>119190566.28502226</v>
      </c>
      <c r="L716" s="37">
        <f t="shared" si="182"/>
        <v>0.03369433432817459</v>
      </c>
      <c r="M716" s="52">
        <f t="shared" si="183"/>
        <v>-0.04099528770893812</v>
      </c>
      <c r="N716" s="56" t="e">
        <f t="shared" si="184"/>
        <v>#VALUE!</v>
      </c>
      <c r="O716" s="55" t="e">
        <f t="shared" si="185"/>
        <v>#VALUE!</v>
      </c>
      <c r="P716" s="55" t="e">
        <f t="shared" si="186"/>
        <v>#VALUE!</v>
      </c>
      <c r="Q716" s="78" t="e">
        <f t="shared" si="187"/>
        <v>#VALUE!</v>
      </c>
      <c r="R716" s="56" t="e">
        <f t="shared" si="188"/>
        <v>#VALUE!</v>
      </c>
      <c r="S716" s="55" t="e">
        <f t="shared" si="189"/>
        <v>#VALUE!</v>
      </c>
      <c r="T716" s="55" t="e">
        <f t="shared" si="190"/>
        <v>#VALUE!</v>
      </c>
      <c r="U716" s="57" t="e">
        <f t="shared" si="191"/>
        <v>#VALUE!</v>
      </c>
    </row>
    <row r="717" spans="1:21" ht="12.75">
      <c r="A717" s="6">
        <v>4417010501</v>
      </c>
      <c r="B717" s="5">
        <v>3471039.56</v>
      </c>
      <c r="C717" s="5">
        <v>5716294.829</v>
      </c>
      <c r="D717" s="5">
        <v>32470977.307</v>
      </c>
      <c r="E717" s="18">
        <v>5714448.712</v>
      </c>
      <c r="F717" s="22">
        <f t="shared" si="176"/>
        <v>92003484.42530832</v>
      </c>
      <c r="G717" s="8">
        <f t="shared" si="177"/>
        <v>92000331.03901193</v>
      </c>
      <c r="H717" s="8">
        <f t="shared" si="178"/>
        <v>104648422.08763728</v>
      </c>
      <c r="I717" s="8">
        <f t="shared" si="179"/>
        <v>80883694.70857875</v>
      </c>
      <c r="J717" s="8">
        <f t="shared" si="180"/>
        <v>80914339.62353571</v>
      </c>
      <c r="K717" s="19">
        <f t="shared" si="181"/>
        <v>104691659.16348322</v>
      </c>
      <c r="L717" s="37">
        <f t="shared" si="182"/>
        <v>0.031767141073942184</v>
      </c>
      <c r="M717" s="52">
        <f t="shared" si="183"/>
        <v>-0.03088250756263733</v>
      </c>
      <c r="N717" s="56" t="e">
        <f t="shared" si="184"/>
        <v>#VALUE!</v>
      </c>
      <c r="O717" s="55" t="e">
        <f t="shared" si="185"/>
        <v>#VALUE!</v>
      </c>
      <c r="P717" s="55" t="e">
        <f t="shared" si="186"/>
        <v>#VALUE!</v>
      </c>
      <c r="Q717" s="78" t="e">
        <f t="shared" si="187"/>
        <v>#VALUE!</v>
      </c>
      <c r="R717" s="56" t="e">
        <f t="shared" si="188"/>
        <v>#VALUE!</v>
      </c>
      <c r="S717" s="55" t="e">
        <f t="shared" si="189"/>
        <v>#VALUE!</v>
      </c>
      <c r="T717" s="55" t="e">
        <f t="shared" si="190"/>
        <v>#VALUE!</v>
      </c>
      <c r="U717" s="57" t="e">
        <f t="shared" si="191"/>
        <v>#VALUE!</v>
      </c>
    </row>
    <row r="718" spans="1:21" ht="12.75">
      <c r="A718" s="6">
        <v>4417010602</v>
      </c>
      <c r="B718" s="5">
        <v>3474468.107</v>
      </c>
      <c r="C718" s="5">
        <v>5716520.487</v>
      </c>
      <c r="D718" s="5">
        <v>32474404.502</v>
      </c>
      <c r="E718" s="18">
        <v>5714674.23</v>
      </c>
      <c r="F718" s="22">
        <f t="shared" si="176"/>
        <v>55681082.6511715</v>
      </c>
      <c r="G718" s="8">
        <f t="shared" si="177"/>
        <v>55678899.46538069</v>
      </c>
      <c r="H718" s="8">
        <f t="shared" si="178"/>
        <v>100083880.49208373</v>
      </c>
      <c r="I718" s="8">
        <f t="shared" si="179"/>
        <v>30976630.680335686</v>
      </c>
      <c r="J718" s="8">
        <f t="shared" si="180"/>
        <v>30988069.078624494</v>
      </c>
      <c r="K718" s="19">
        <f t="shared" si="181"/>
        <v>100124763.12831359</v>
      </c>
      <c r="L718" s="37">
        <f t="shared" si="182"/>
        <v>0.022665292024612427</v>
      </c>
      <c r="M718" s="52">
        <f t="shared" si="183"/>
        <v>-0.02778503205627203</v>
      </c>
      <c r="N718" s="56" t="e">
        <f t="shared" si="184"/>
        <v>#VALUE!</v>
      </c>
      <c r="O718" s="55" t="e">
        <f t="shared" si="185"/>
        <v>#VALUE!</v>
      </c>
      <c r="P718" s="55" t="e">
        <f t="shared" si="186"/>
        <v>#VALUE!</v>
      </c>
      <c r="Q718" s="78" t="e">
        <f t="shared" si="187"/>
        <v>#VALUE!</v>
      </c>
      <c r="R718" s="56" t="e">
        <f t="shared" si="188"/>
        <v>#VALUE!</v>
      </c>
      <c r="S718" s="55" t="e">
        <f t="shared" si="189"/>
        <v>#VALUE!</v>
      </c>
      <c r="T718" s="55" t="e">
        <f t="shared" si="190"/>
        <v>#VALUE!</v>
      </c>
      <c r="U718" s="57" t="e">
        <f t="shared" si="191"/>
        <v>#VALUE!</v>
      </c>
    </row>
    <row r="719" spans="1:21" ht="12.75">
      <c r="A719" s="6">
        <v>4417010701</v>
      </c>
      <c r="B719" s="5">
        <v>3472521.161</v>
      </c>
      <c r="C719" s="5">
        <v>5717384.91</v>
      </c>
      <c r="D719" s="5">
        <v>32472458.338</v>
      </c>
      <c r="E719" s="18">
        <v>5715538.335</v>
      </c>
      <c r="F719" s="22">
        <f t="shared" si="176"/>
        <v>68662349.31137826</v>
      </c>
      <c r="G719" s="8">
        <f t="shared" si="177"/>
        <v>68659973.48302206</v>
      </c>
      <c r="H719" s="8">
        <f t="shared" si="178"/>
        <v>83538305.04822725</v>
      </c>
      <c r="I719" s="8">
        <f t="shared" si="179"/>
        <v>56433453.85424805</v>
      </c>
      <c r="J719" s="8">
        <f t="shared" si="180"/>
        <v>56454768.4879989</v>
      </c>
      <c r="K719" s="19">
        <f t="shared" si="181"/>
        <v>83572748.80123867</v>
      </c>
      <c r="L719" s="37">
        <f t="shared" si="182"/>
        <v>0.027224674820899963</v>
      </c>
      <c r="M719" s="52">
        <f t="shared" si="183"/>
        <v>-0.02698043268173933</v>
      </c>
      <c r="N719" s="56" t="e">
        <f t="shared" si="184"/>
        <v>#VALUE!</v>
      </c>
      <c r="O719" s="55" t="e">
        <f t="shared" si="185"/>
        <v>#VALUE!</v>
      </c>
      <c r="P719" s="55" t="e">
        <f t="shared" si="186"/>
        <v>#VALUE!</v>
      </c>
      <c r="Q719" s="78" t="e">
        <f t="shared" si="187"/>
        <v>#VALUE!</v>
      </c>
      <c r="R719" s="56" t="e">
        <f t="shared" si="188"/>
        <v>#VALUE!</v>
      </c>
      <c r="S719" s="55" t="e">
        <f t="shared" si="189"/>
        <v>#VALUE!</v>
      </c>
      <c r="T719" s="55" t="e">
        <f t="shared" si="190"/>
        <v>#VALUE!</v>
      </c>
      <c r="U719" s="57" t="e">
        <f t="shared" si="191"/>
        <v>#VALUE!</v>
      </c>
    </row>
    <row r="720" spans="1:21" ht="12.75">
      <c r="A720" s="6">
        <v>4417010802</v>
      </c>
      <c r="B720" s="5">
        <v>3470106.61</v>
      </c>
      <c r="C720" s="5">
        <v>5717720.005</v>
      </c>
      <c r="D720" s="5">
        <v>32470044.745</v>
      </c>
      <c r="E720" s="18">
        <v>5715873.345</v>
      </c>
      <c r="F720" s="22">
        <f t="shared" si="176"/>
        <v>87401350.53134489</v>
      </c>
      <c r="G720" s="8">
        <f t="shared" si="177"/>
        <v>87398207.49855459</v>
      </c>
      <c r="H720" s="8">
        <f t="shared" si="178"/>
        <v>77525853.02450925</v>
      </c>
      <c r="I720" s="8">
        <f t="shared" si="179"/>
        <v>98531277.90773816</v>
      </c>
      <c r="J720" s="8">
        <f t="shared" si="180"/>
        <v>98568953.3273585</v>
      </c>
      <c r="K720" s="19">
        <f t="shared" si="181"/>
        <v>77558285.66378613</v>
      </c>
      <c r="L720" s="37">
        <f t="shared" si="182"/>
        <v>0.034568000584840775</v>
      </c>
      <c r="M720" s="52">
        <f t="shared" si="183"/>
        <v>-0.04213298764079809</v>
      </c>
      <c r="N720" s="56" t="e">
        <f t="shared" si="184"/>
        <v>#VALUE!</v>
      </c>
      <c r="O720" s="55" t="e">
        <f t="shared" si="185"/>
        <v>#VALUE!</v>
      </c>
      <c r="P720" s="55" t="e">
        <f t="shared" si="186"/>
        <v>#VALUE!</v>
      </c>
      <c r="Q720" s="78" t="e">
        <f t="shared" si="187"/>
        <v>#VALUE!</v>
      </c>
      <c r="R720" s="56" t="e">
        <f t="shared" si="188"/>
        <v>#VALUE!</v>
      </c>
      <c r="S720" s="55" t="e">
        <f t="shared" si="189"/>
        <v>#VALUE!</v>
      </c>
      <c r="T720" s="55" t="e">
        <f t="shared" si="190"/>
        <v>#VALUE!</v>
      </c>
      <c r="U720" s="57" t="e">
        <f t="shared" si="191"/>
        <v>#VALUE!</v>
      </c>
    </row>
    <row r="721" spans="1:21" ht="12.75">
      <c r="A721" s="6">
        <v>4417010901</v>
      </c>
      <c r="B721" s="5">
        <v>3467533.233</v>
      </c>
      <c r="C721" s="5">
        <v>5717568.326</v>
      </c>
      <c r="D721" s="5">
        <v>32467472.384</v>
      </c>
      <c r="E721" s="18">
        <v>5715721.764</v>
      </c>
      <c r="F721" s="22">
        <f t="shared" si="176"/>
        <v>111950904.45685713</v>
      </c>
      <c r="G721" s="8">
        <f t="shared" si="177"/>
        <v>111946736.57655197</v>
      </c>
      <c r="H721" s="8">
        <f t="shared" si="178"/>
        <v>80219011.45330615</v>
      </c>
      <c r="I721" s="8">
        <f t="shared" si="179"/>
        <v>156229030.79569182</v>
      </c>
      <c r="J721" s="8">
        <f t="shared" si="180"/>
        <v>156289173.2387536</v>
      </c>
      <c r="K721" s="19">
        <f t="shared" si="181"/>
        <v>80252880.60614398</v>
      </c>
      <c r="L721" s="37">
        <f t="shared" si="182"/>
        <v>0.040418315678834915</v>
      </c>
      <c r="M721" s="52">
        <f t="shared" si="183"/>
        <v>-0.04441790096461773</v>
      </c>
      <c r="N721" s="56" t="e">
        <f t="shared" si="184"/>
        <v>#VALUE!</v>
      </c>
      <c r="O721" s="55" t="e">
        <f t="shared" si="185"/>
        <v>#VALUE!</v>
      </c>
      <c r="P721" s="55" t="e">
        <f t="shared" si="186"/>
        <v>#VALUE!</v>
      </c>
      <c r="Q721" s="78" t="e">
        <f t="shared" si="187"/>
        <v>#VALUE!</v>
      </c>
      <c r="R721" s="56" t="e">
        <f t="shared" si="188"/>
        <v>#VALUE!</v>
      </c>
      <c r="S721" s="55" t="e">
        <f t="shared" si="189"/>
        <v>#VALUE!</v>
      </c>
      <c r="T721" s="55" t="e">
        <f t="shared" si="190"/>
        <v>#VALUE!</v>
      </c>
      <c r="U721" s="57" t="e">
        <f t="shared" si="191"/>
        <v>#VALUE!</v>
      </c>
    </row>
    <row r="722" spans="1:21" ht="12.75">
      <c r="A722" s="6">
        <v>4417011002</v>
      </c>
      <c r="B722" s="5">
        <v>3474764.18</v>
      </c>
      <c r="C722" s="5">
        <v>5718072.817</v>
      </c>
      <c r="D722" s="5">
        <v>32474700.483</v>
      </c>
      <c r="E722" s="18">
        <v>5716225.931</v>
      </c>
      <c r="F722" s="22">
        <f t="shared" si="176"/>
        <v>44540732.46971775</v>
      </c>
      <c r="G722" s="8">
        <f t="shared" si="177"/>
        <v>44539106.69858671</v>
      </c>
      <c r="H722" s="8">
        <f t="shared" si="178"/>
        <v>71439307.48938967</v>
      </c>
      <c r="I722" s="8">
        <f t="shared" si="179"/>
        <v>27769088.27393943</v>
      </c>
      <c r="J722" s="8">
        <f t="shared" si="180"/>
        <v>27779433.406636383</v>
      </c>
      <c r="K722" s="19">
        <f t="shared" si="181"/>
        <v>71468530.23957878</v>
      </c>
      <c r="L722" s="37">
        <f t="shared" si="182"/>
        <v>0.018190976232290268</v>
      </c>
      <c r="M722" s="52">
        <f t="shared" si="183"/>
        <v>-0.020518429577350616</v>
      </c>
      <c r="N722" s="56" t="e">
        <f t="shared" si="184"/>
        <v>#VALUE!</v>
      </c>
      <c r="O722" s="55" t="e">
        <f t="shared" si="185"/>
        <v>#VALUE!</v>
      </c>
      <c r="P722" s="55" t="e">
        <f t="shared" si="186"/>
        <v>#VALUE!</v>
      </c>
      <c r="Q722" s="78" t="e">
        <f t="shared" si="187"/>
        <v>#VALUE!</v>
      </c>
      <c r="R722" s="56" t="e">
        <f t="shared" si="188"/>
        <v>#VALUE!</v>
      </c>
      <c r="S722" s="55" t="e">
        <f t="shared" si="189"/>
        <v>#VALUE!</v>
      </c>
      <c r="T722" s="55" t="e">
        <f t="shared" si="190"/>
        <v>#VALUE!</v>
      </c>
      <c r="U722" s="57" t="e">
        <f t="shared" si="191"/>
        <v>#VALUE!</v>
      </c>
    </row>
    <row r="723" spans="1:21" ht="12.75">
      <c r="A723" s="6">
        <v>4417011101</v>
      </c>
      <c r="B723" s="5">
        <v>3473731.864</v>
      </c>
      <c r="C723" s="5">
        <v>5718142.595</v>
      </c>
      <c r="D723" s="5">
        <v>32473668.571</v>
      </c>
      <c r="E723" s="18">
        <v>5716295.697</v>
      </c>
      <c r="F723" s="22">
        <f t="shared" si="176"/>
        <v>52824778.63025694</v>
      </c>
      <c r="G723" s="8">
        <f t="shared" si="177"/>
        <v>52822910.29951352</v>
      </c>
      <c r="H723" s="8">
        <f t="shared" si="178"/>
        <v>70264724.93561345</v>
      </c>
      <c r="I723" s="8">
        <f t="shared" si="179"/>
        <v>39712082.35333797</v>
      </c>
      <c r="J723" s="8">
        <f t="shared" si="180"/>
        <v>39727000.09413678</v>
      </c>
      <c r="K723" s="19">
        <f t="shared" si="181"/>
        <v>70293605.87355618</v>
      </c>
      <c r="L723" s="37">
        <f t="shared" si="182"/>
        <v>0.025903549045324326</v>
      </c>
      <c r="M723" s="52">
        <f t="shared" si="183"/>
        <v>-0.02209693193435669</v>
      </c>
      <c r="N723" s="56" t="e">
        <f t="shared" si="184"/>
        <v>#VALUE!</v>
      </c>
      <c r="O723" s="55" t="e">
        <f t="shared" si="185"/>
        <v>#VALUE!</v>
      </c>
      <c r="P723" s="55" t="e">
        <f t="shared" si="186"/>
        <v>#VALUE!</v>
      </c>
      <c r="Q723" s="78" t="e">
        <f t="shared" si="187"/>
        <v>#VALUE!</v>
      </c>
      <c r="R723" s="56" t="e">
        <f t="shared" si="188"/>
        <v>#VALUE!</v>
      </c>
      <c r="S723" s="55" t="e">
        <f t="shared" si="189"/>
        <v>#VALUE!</v>
      </c>
      <c r="T723" s="55" t="e">
        <f t="shared" si="190"/>
        <v>#VALUE!</v>
      </c>
      <c r="U723" s="57" t="e">
        <f t="shared" si="191"/>
        <v>#VALUE!</v>
      </c>
    </row>
    <row r="724" spans="1:21" ht="12.75">
      <c r="A724" s="6">
        <v>4417011201</v>
      </c>
      <c r="B724" s="5">
        <v>3466124.82</v>
      </c>
      <c r="C724" s="5">
        <v>5710053.367</v>
      </c>
      <c r="D724" s="5">
        <v>32466064.447</v>
      </c>
      <c r="E724" s="18">
        <v>5708209.845</v>
      </c>
      <c r="F724" s="22">
        <f t="shared" si="176"/>
        <v>229056961.44726917</v>
      </c>
      <c r="G724" s="8">
        <f t="shared" si="177"/>
        <v>229049176.64459544</v>
      </c>
      <c r="H724" s="8">
        <f t="shared" si="178"/>
        <v>271259104.8050318</v>
      </c>
      <c r="I724" s="8">
        <f t="shared" si="179"/>
        <v>193413999.7325414</v>
      </c>
      <c r="J724" s="8">
        <f t="shared" si="180"/>
        <v>193487538.9086166</v>
      </c>
      <c r="K724" s="19">
        <f t="shared" si="181"/>
        <v>271371464.8841064</v>
      </c>
      <c r="L724" s="37">
        <f t="shared" si="182"/>
        <v>0.021550502628087997</v>
      </c>
      <c r="M724" s="52">
        <f t="shared" si="183"/>
        <v>-0.07489685341715813</v>
      </c>
      <c r="N724" s="56" t="e">
        <f t="shared" si="184"/>
        <v>#VALUE!</v>
      </c>
      <c r="O724" s="55" t="e">
        <f t="shared" si="185"/>
        <v>#VALUE!</v>
      </c>
      <c r="P724" s="55" t="e">
        <f t="shared" si="186"/>
        <v>#VALUE!</v>
      </c>
      <c r="Q724" s="78" t="e">
        <f t="shared" si="187"/>
        <v>#VALUE!</v>
      </c>
      <c r="R724" s="56" t="e">
        <f t="shared" si="188"/>
        <v>#VALUE!</v>
      </c>
      <c r="S724" s="55" t="e">
        <f t="shared" si="189"/>
        <v>#VALUE!</v>
      </c>
      <c r="T724" s="55" t="e">
        <f t="shared" si="190"/>
        <v>#VALUE!</v>
      </c>
      <c r="U724" s="57" t="e">
        <f t="shared" si="191"/>
        <v>#VALUE!</v>
      </c>
    </row>
    <row r="725" spans="1:21" ht="12.75">
      <c r="A725" s="6">
        <v>4418000106</v>
      </c>
      <c r="B725" s="5">
        <v>3483610.575</v>
      </c>
      <c r="C725" s="5">
        <v>5709380.697</v>
      </c>
      <c r="D725" s="5">
        <v>32483543.256</v>
      </c>
      <c r="E725" s="18">
        <v>5707537.165</v>
      </c>
      <c r="F725" s="22">
        <f t="shared" si="176"/>
        <v>-61281885.95301867</v>
      </c>
      <c r="G725" s="8">
        <f t="shared" si="177"/>
        <v>-61285981.18148055</v>
      </c>
      <c r="H725" s="8">
        <f t="shared" si="178"/>
        <v>293869438.1494847</v>
      </c>
      <c r="I725" s="8">
        <f t="shared" si="179"/>
        <v>12780235.103494804</v>
      </c>
      <c r="J725" s="8">
        <f t="shared" si="180"/>
        <v>12786168.056722889</v>
      </c>
      <c r="K725" s="19">
        <f t="shared" si="181"/>
        <v>293986214.85911983</v>
      </c>
      <c r="L725" s="37">
        <f t="shared" si="182"/>
        <v>0.0008068457245826721</v>
      </c>
      <c r="M725" s="52">
        <f t="shared" si="183"/>
        <v>-0.037529624067246914</v>
      </c>
      <c r="N725" s="56" t="e">
        <f t="shared" si="184"/>
        <v>#VALUE!</v>
      </c>
      <c r="O725" s="55" t="e">
        <f t="shared" si="185"/>
        <v>#VALUE!</v>
      </c>
      <c r="P725" s="55" t="e">
        <f t="shared" si="186"/>
        <v>#VALUE!</v>
      </c>
      <c r="Q725" s="78" t="e">
        <f t="shared" si="187"/>
        <v>#VALUE!</v>
      </c>
      <c r="R725" s="56" t="e">
        <f t="shared" si="188"/>
        <v>#VALUE!</v>
      </c>
      <c r="S725" s="55" t="e">
        <f t="shared" si="189"/>
        <v>#VALUE!</v>
      </c>
      <c r="T725" s="55" t="e">
        <f t="shared" si="190"/>
        <v>#VALUE!</v>
      </c>
      <c r="U725" s="57" t="e">
        <f t="shared" si="191"/>
        <v>#VALUE!</v>
      </c>
    </row>
    <row r="726" spans="1:21" ht="12.75">
      <c r="A726" s="6">
        <v>4418000240</v>
      </c>
      <c r="B726" s="5">
        <v>3480356.05</v>
      </c>
      <c r="C726" s="5">
        <v>5714338.98</v>
      </c>
      <c r="D726" s="5">
        <v>32480290.097</v>
      </c>
      <c r="E726" s="18">
        <v>5712493.53</v>
      </c>
      <c r="F726" s="22">
        <f t="shared" si="176"/>
        <v>-3911741.023674049</v>
      </c>
      <c r="G726" s="8">
        <f t="shared" si="177"/>
        <v>-3913742.776523388</v>
      </c>
      <c r="H726" s="8">
        <f t="shared" si="178"/>
        <v>148481453.43681055</v>
      </c>
      <c r="I726" s="8">
        <f t="shared" si="179"/>
        <v>103107.47787466814</v>
      </c>
      <c r="J726" s="8">
        <f t="shared" si="180"/>
        <v>103201.67085642162</v>
      </c>
      <c r="K726" s="19">
        <f t="shared" si="181"/>
        <v>148541084.5991663</v>
      </c>
      <c r="L726" s="37">
        <f t="shared" si="182"/>
        <v>-0.002097383141517639</v>
      </c>
      <c r="M726" s="52">
        <f t="shared" si="183"/>
        <v>-0.04768430348485708</v>
      </c>
      <c r="N726" s="56" t="e">
        <f t="shared" si="184"/>
        <v>#VALUE!</v>
      </c>
      <c r="O726" s="55" t="e">
        <f t="shared" si="185"/>
        <v>#VALUE!</v>
      </c>
      <c r="P726" s="55" t="e">
        <f t="shared" si="186"/>
        <v>#VALUE!</v>
      </c>
      <c r="Q726" s="78" t="e">
        <f t="shared" si="187"/>
        <v>#VALUE!</v>
      </c>
      <c r="R726" s="56" t="e">
        <f t="shared" si="188"/>
        <v>#VALUE!</v>
      </c>
      <c r="S726" s="55" t="e">
        <f t="shared" si="189"/>
        <v>#VALUE!</v>
      </c>
      <c r="T726" s="55" t="e">
        <f t="shared" si="190"/>
        <v>#VALUE!</v>
      </c>
      <c r="U726" s="57" t="e">
        <f t="shared" si="191"/>
        <v>#VALUE!</v>
      </c>
    </row>
    <row r="727" spans="1:21" ht="12.75">
      <c r="A727" s="6">
        <v>4418000330</v>
      </c>
      <c r="B727" s="5">
        <v>3485076.08</v>
      </c>
      <c r="C727" s="5">
        <v>5714320.56</v>
      </c>
      <c r="D727" s="5">
        <v>32485008.252</v>
      </c>
      <c r="E727" s="18">
        <v>5712475.063</v>
      </c>
      <c r="F727" s="22">
        <f t="shared" si="176"/>
        <v>-61508223.03994866</v>
      </c>
      <c r="G727" s="8">
        <f t="shared" si="177"/>
        <v>-61510259.925050706</v>
      </c>
      <c r="H727" s="8">
        <f t="shared" si="178"/>
        <v>148931272.7589976</v>
      </c>
      <c r="I727" s="8">
        <f t="shared" si="179"/>
        <v>25403575.196980674</v>
      </c>
      <c r="J727" s="8">
        <f t="shared" si="180"/>
        <v>25414505.73880707</v>
      </c>
      <c r="K727" s="19">
        <f t="shared" si="181"/>
        <v>148990420.35551354</v>
      </c>
      <c r="L727" s="37">
        <f t="shared" si="182"/>
        <v>-0.005428329110145569</v>
      </c>
      <c r="M727" s="52">
        <f t="shared" si="183"/>
        <v>-0.05821658205240965</v>
      </c>
      <c r="N727" s="56" t="e">
        <f t="shared" si="184"/>
        <v>#VALUE!</v>
      </c>
      <c r="O727" s="55" t="e">
        <f t="shared" si="185"/>
        <v>#VALUE!</v>
      </c>
      <c r="P727" s="55" t="e">
        <f t="shared" si="186"/>
        <v>#VALUE!</v>
      </c>
      <c r="Q727" s="78" t="e">
        <f t="shared" si="187"/>
        <v>#VALUE!</v>
      </c>
      <c r="R727" s="56" t="e">
        <f t="shared" si="188"/>
        <v>#VALUE!</v>
      </c>
      <c r="S727" s="55" t="e">
        <f t="shared" si="189"/>
        <v>#VALUE!</v>
      </c>
      <c r="T727" s="55" t="e">
        <f t="shared" si="190"/>
        <v>#VALUE!</v>
      </c>
      <c r="U727" s="57" t="e">
        <f t="shared" si="191"/>
        <v>#VALUE!</v>
      </c>
    </row>
    <row r="728" spans="1:21" ht="12.75">
      <c r="A728" s="6">
        <v>4418001110</v>
      </c>
      <c r="B728" s="5">
        <v>3478418.61</v>
      </c>
      <c r="C728" s="5">
        <v>5707546.13</v>
      </c>
      <c r="D728" s="5">
        <v>32478353.323</v>
      </c>
      <c r="E728" s="18">
        <v>5705703.424</v>
      </c>
      <c r="F728" s="22">
        <f t="shared" si="176"/>
        <v>30669165.920661487</v>
      </c>
      <c r="G728" s="8">
        <f t="shared" si="177"/>
        <v>30663899.35986461</v>
      </c>
      <c r="H728" s="8">
        <f t="shared" si="178"/>
        <v>360117969.28171355</v>
      </c>
      <c r="I728" s="8">
        <f t="shared" si="179"/>
        <v>2611467.0676332386</v>
      </c>
      <c r="J728" s="8">
        <f t="shared" si="180"/>
        <v>2612069.5709651583</v>
      </c>
      <c r="K728" s="19">
        <f t="shared" si="181"/>
        <v>360262918.6755705</v>
      </c>
      <c r="L728" s="37">
        <f t="shared" si="182"/>
        <v>0.00945521891117096</v>
      </c>
      <c r="M728" s="52">
        <f t="shared" si="183"/>
        <v>-0.06221728399395943</v>
      </c>
      <c r="N728" s="56" t="e">
        <f t="shared" si="184"/>
        <v>#VALUE!</v>
      </c>
      <c r="O728" s="55" t="e">
        <f t="shared" si="185"/>
        <v>#VALUE!</v>
      </c>
      <c r="P728" s="55" t="e">
        <f t="shared" si="186"/>
        <v>#VALUE!</v>
      </c>
      <c r="Q728" s="78" t="e">
        <f t="shared" si="187"/>
        <v>#VALUE!</v>
      </c>
      <c r="R728" s="56" t="e">
        <f t="shared" si="188"/>
        <v>#VALUE!</v>
      </c>
      <c r="S728" s="55" t="e">
        <f t="shared" si="189"/>
        <v>#VALUE!</v>
      </c>
      <c r="T728" s="55" t="e">
        <f t="shared" si="190"/>
        <v>#VALUE!</v>
      </c>
      <c r="U728" s="57" t="e">
        <f t="shared" si="191"/>
        <v>#VALUE!</v>
      </c>
    </row>
    <row r="729" spans="1:21" ht="12.75">
      <c r="A729" s="6">
        <v>4418001220</v>
      </c>
      <c r="B729" s="5">
        <v>3485494.32</v>
      </c>
      <c r="C729" s="5">
        <v>5708594.8</v>
      </c>
      <c r="D729" s="5">
        <v>32485426.276</v>
      </c>
      <c r="E729" s="18">
        <v>5706751.552</v>
      </c>
      <c r="F729" s="22">
        <f t="shared" si="176"/>
        <v>-97856943.01094338</v>
      </c>
      <c r="G729" s="8">
        <f t="shared" si="177"/>
        <v>-97860962.69464365</v>
      </c>
      <c r="H729" s="8">
        <f t="shared" si="178"/>
        <v>321426648.180579</v>
      </c>
      <c r="I729" s="8">
        <f t="shared" si="179"/>
        <v>29793343.842560768</v>
      </c>
      <c r="J729" s="8">
        <f t="shared" si="180"/>
        <v>29806360.471875392</v>
      </c>
      <c r="K729" s="19">
        <f t="shared" si="181"/>
        <v>321553870.0774298</v>
      </c>
      <c r="L729" s="37">
        <f t="shared" si="182"/>
        <v>-0.034526072442531586</v>
      </c>
      <c r="M729" s="52">
        <f t="shared" si="183"/>
        <v>-0.03471085801720619</v>
      </c>
      <c r="N729" s="56" t="e">
        <f t="shared" si="184"/>
        <v>#VALUE!</v>
      </c>
      <c r="O729" s="55" t="e">
        <f t="shared" si="185"/>
        <v>#VALUE!</v>
      </c>
      <c r="P729" s="55" t="e">
        <f t="shared" si="186"/>
        <v>#VALUE!</v>
      </c>
      <c r="Q729" s="78" t="e">
        <f t="shared" si="187"/>
        <v>#VALUE!</v>
      </c>
      <c r="R729" s="56" t="e">
        <f t="shared" si="188"/>
        <v>#VALUE!</v>
      </c>
      <c r="S729" s="55" t="e">
        <f t="shared" si="189"/>
        <v>#VALUE!</v>
      </c>
      <c r="T729" s="55" t="e">
        <f t="shared" si="190"/>
        <v>#VALUE!</v>
      </c>
      <c r="U729" s="57" t="e">
        <f t="shared" si="191"/>
        <v>#VALUE!</v>
      </c>
    </row>
    <row r="730" spans="1:21" ht="12.75">
      <c r="A730" s="6">
        <v>4418001302</v>
      </c>
      <c r="B730" s="5">
        <v>3481957.84</v>
      </c>
      <c r="C730" s="5">
        <v>5709012.62</v>
      </c>
      <c r="D730" s="5">
        <v>32481891.165</v>
      </c>
      <c r="E730" s="18">
        <v>5707169.262</v>
      </c>
      <c r="F730" s="22">
        <f t="shared" si="176"/>
        <v>-33662543.54414184</v>
      </c>
      <c r="G730" s="8">
        <f t="shared" si="177"/>
        <v>-33666892.10550386</v>
      </c>
      <c r="H730" s="8">
        <f t="shared" si="178"/>
        <v>306621480.28564376</v>
      </c>
      <c r="I730" s="8">
        <f t="shared" si="179"/>
        <v>3696131.205294789</v>
      </c>
      <c r="J730" s="8">
        <f t="shared" si="180"/>
        <v>3698083.4902341897</v>
      </c>
      <c r="K730" s="19">
        <f t="shared" si="181"/>
        <v>306743811.31702834</v>
      </c>
      <c r="L730" s="37">
        <f t="shared" si="182"/>
        <v>0.009364333003759384</v>
      </c>
      <c r="M730" s="52">
        <f t="shared" si="183"/>
        <v>-0.04236202593892813</v>
      </c>
      <c r="N730" s="56" t="e">
        <f t="shared" si="184"/>
        <v>#VALUE!</v>
      </c>
      <c r="O730" s="55" t="e">
        <f t="shared" si="185"/>
        <v>#VALUE!</v>
      </c>
      <c r="P730" s="55" t="e">
        <f t="shared" si="186"/>
        <v>#VALUE!</v>
      </c>
      <c r="Q730" s="78" t="e">
        <f t="shared" si="187"/>
        <v>#VALUE!</v>
      </c>
      <c r="R730" s="56" t="e">
        <f t="shared" si="188"/>
        <v>#VALUE!</v>
      </c>
      <c r="S730" s="55" t="e">
        <f t="shared" si="189"/>
        <v>#VALUE!</v>
      </c>
      <c r="T730" s="55" t="e">
        <f t="shared" si="190"/>
        <v>#VALUE!</v>
      </c>
      <c r="U730" s="57" t="e">
        <f t="shared" si="191"/>
        <v>#VALUE!</v>
      </c>
    </row>
    <row r="731" spans="1:21" ht="12.75">
      <c r="A731" s="6">
        <v>4418001403</v>
      </c>
      <c r="B731" s="5">
        <v>3479043.4</v>
      </c>
      <c r="C731" s="5">
        <v>5709315.44</v>
      </c>
      <c r="D731" s="5">
        <v>32478977.894</v>
      </c>
      <c r="E731" s="18">
        <v>5707472.005</v>
      </c>
      <c r="F731" s="22">
        <f t="shared" si="176"/>
        <v>17060616.30854451</v>
      </c>
      <c r="G731" s="8">
        <f t="shared" si="177"/>
        <v>17056414.96546119</v>
      </c>
      <c r="H731" s="8">
        <f t="shared" si="178"/>
        <v>296109379.1491988</v>
      </c>
      <c r="I731" s="8">
        <f t="shared" si="179"/>
        <v>982721.1558146189</v>
      </c>
      <c r="J731" s="8">
        <f t="shared" si="180"/>
        <v>982873.6256044253</v>
      </c>
      <c r="K731" s="19">
        <f t="shared" si="181"/>
        <v>296228269.8001639</v>
      </c>
      <c r="L731" s="37">
        <f t="shared" si="182"/>
        <v>0.004167631268501282</v>
      </c>
      <c r="M731" s="52">
        <f t="shared" si="183"/>
        <v>-0.04580315575003624</v>
      </c>
      <c r="N731" s="56" t="e">
        <f t="shared" si="184"/>
        <v>#VALUE!</v>
      </c>
      <c r="O731" s="55" t="e">
        <f t="shared" si="185"/>
        <v>#VALUE!</v>
      </c>
      <c r="P731" s="55" t="e">
        <f t="shared" si="186"/>
        <v>#VALUE!</v>
      </c>
      <c r="Q731" s="78" t="e">
        <f t="shared" si="187"/>
        <v>#VALUE!</v>
      </c>
      <c r="R731" s="56" t="e">
        <f t="shared" si="188"/>
        <v>#VALUE!</v>
      </c>
      <c r="S731" s="55" t="e">
        <f t="shared" si="189"/>
        <v>#VALUE!</v>
      </c>
      <c r="T731" s="55" t="e">
        <f t="shared" si="190"/>
        <v>#VALUE!</v>
      </c>
      <c r="U731" s="57" t="e">
        <f t="shared" si="191"/>
        <v>#VALUE!</v>
      </c>
    </row>
    <row r="732" spans="1:21" ht="12.75">
      <c r="A732" s="6">
        <v>4418001501</v>
      </c>
      <c r="B732" s="5">
        <v>3486649.63</v>
      </c>
      <c r="C732" s="5">
        <v>5709994.37</v>
      </c>
      <c r="D732" s="5">
        <v>32486581.134</v>
      </c>
      <c r="E732" s="18">
        <v>5708150.55</v>
      </c>
      <c r="F732" s="22">
        <f t="shared" si="176"/>
        <v>-109311819.5994669</v>
      </c>
      <c r="G732" s="8">
        <f t="shared" si="177"/>
        <v>-109315562.12833045</v>
      </c>
      <c r="H732" s="8">
        <f t="shared" si="178"/>
        <v>273210866.8833922</v>
      </c>
      <c r="I732" s="8">
        <f t="shared" si="179"/>
        <v>43737217.12865278</v>
      </c>
      <c r="J732" s="8">
        <f t="shared" si="180"/>
        <v>43755978.160057805</v>
      </c>
      <c r="K732" s="19">
        <f t="shared" si="181"/>
        <v>273318702.7229659</v>
      </c>
      <c r="L732" s="37">
        <f t="shared" si="182"/>
        <v>-0.02298595756292343</v>
      </c>
      <c r="M732" s="52">
        <f t="shared" si="183"/>
        <v>-0.03546919301152229</v>
      </c>
      <c r="N732" s="56" t="e">
        <f t="shared" si="184"/>
        <v>#VALUE!</v>
      </c>
      <c r="O732" s="55" t="e">
        <f t="shared" si="185"/>
        <v>#VALUE!</v>
      </c>
      <c r="P732" s="55" t="e">
        <f t="shared" si="186"/>
        <v>#VALUE!</v>
      </c>
      <c r="Q732" s="78" t="e">
        <f t="shared" si="187"/>
        <v>#VALUE!</v>
      </c>
      <c r="R732" s="56" t="e">
        <f t="shared" si="188"/>
        <v>#VALUE!</v>
      </c>
      <c r="S732" s="55" t="e">
        <f t="shared" si="189"/>
        <v>#VALUE!</v>
      </c>
      <c r="T732" s="55" t="e">
        <f t="shared" si="190"/>
        <v>#VALUE!</v>
      </c>
      <c r="U732" s="57" t="e">
        <f t="shared" si="191"/>
        <v>#VALUE!</v>
      </c>
    </row>
    <row r="733" spans="1:21" ht="12.75">
      <c r="A733" s="6">
        <v>4418001610</v>
      </c>
      <c r="B733" s="5">
        <v>3479550.6</v>
      </c>
      <c r="C733" s="5">
        <v>5710963.69</v>
      </c>
      <c r="D733" s="5">
        <v>32479484.915</v>
      </c>
      <c r="E733" s="18">
        <v>5709119.592</v>
      </c>
      <c r="F733" s="22">
        <f t="shared" si="176"/>
        <v>7536010.3627963085</v>
      </c>
      <c r="G733" s="8">
        <f t="shared" si="177"/>
        <v>7532594.366240352</v>
      </c>
      <c r="H733" s="8">
        <f t="shared" si="178"/>
        <v>242110816.0370661</v>
      </c>
      <c r="I733" s="8">
        <f t="shared" si="179"/>
        <v>234461.68218291333</v>
      </c>
      <c r="J733" s="8">
        <f t="shared" si="180"/>
        <v>234449.47668095454</v>
      </c>
      <c r="K733" s="19">
        <f t="shared" si="181"/>
        <v>242208002.754642</v>
      </c>
      <c r="L733" s="37">
        <f t="shared" si="182"/>
        <v>0.004004985094070435</v>
      </c>
      <c r="M733" s="52">
        <f t="shared" si="183"/>
        <v>-0.04560392815619707</v>
      </c>
      <c r="N733" s="56" t="e">
        <f t="shared" si="184"/>
        <v>#VALUE!</v>
      </c>
      <c r="O733" s="55" t="e">
        <f t="shared" si="185"/>
        <v>#VALUE!</v>
      </c>
      <c r="P733" s="55" t="e">
        <f t="shared" si="186"/>
        <v>#VALUE!</v>
      </c>
      <c r="Q733" s="78" t="e">
        <f t="shared" si="187"/>
        <v>#VALUE!</v>
      </c>
      <c r="R733" s="56" t="e">
        <f t="shared" si="188"/>
        <v>#VALUE!</v>
      </c>
      <c r="S733" s="55" t="e">
        <f t="shared" si="189"/>
        <v>#VALUE!</v>
      </c>
      <c r="T733" s="55" t="e">
        <f t="shared" si="190"/>
        <v>#VALUE!</v>
      </c>
      <c r="U733" s="57" t="e">
        <f t="shared" si="191"/>
        <v>#VALUE!</v>
      </c>
    </row>
    <row r="734" spans="1:21" ht="12.75">
      <c r="A734" s="6">
        <v>4418001710</v>
      </c>
      <c r="B734" s="5">
        <v>3483986.26</v>
      </c>
      <c r="C734" s="5">
        <v>5711040.84</v>
      </c>
      <c r="D734" s="5">
        <v>32483918.811</v>
      </c>
      <c r="E734" s="18">
        <v>5709196.649</v>
      </c>
      <c r="F734" s="22">
        <f t="shared" si="176"/>
        <v>-61164143.228685245</v>
      </c>
      <c r="G734" s="8">
        <f t="shared" si="177"/>
        <v>-61167542.428659655</v>
      </c>
      <c r="H734" s="8">
        <f t="shared" si="178"/>
        <v>239717314.10193208</v>
      </c>
      <c r="I734" s="8">
        <f t="shared" si="179"/>
        <v>15606967.481966576</v>
      </c>
      <c r="J734" s="8">
        <f t="shared" si="180"/>
        <v>15614037.464412041</v>
      </c>
      <c r="K734" s="19">
        <f t="shared" si="181"/>
        <v>239812578.85256344</v>
      </c>
      <c r="L734" s="37">
        <f t="shared" si="182"/>
        <v>0.0041368268430233</v>
      </c>
      <c r="M734" s="52">
        <f t="shared" si="183"/>
        <v>-0.044255318120121956</v>
      </c>
      <c r="N734" s="56" t="e">
        <f t="shared" si="184"/>
        <v>#VALUE!</v>
      </c>
      <c r="O734" s="55" t="e">
        <f t="shared" si="185"/>
        <v>#VALUE!</v>
      </c>
      <c r="P734" s="55" t="e">
        <f t="shared" si="186"/>
        <v>#VALUE!</v>
      </c>
      <c r="Q734" s="78" t="e">
        <f t="shared" si="187"/>
        <v>#VALUE!</v>
      </c>
      <c r="R734" s="56" t="e">
        <f t="shared" si="188"/>
        <v>#VALUE!</v>
      </c>
      <c r="S734" s="55" t="e">
        <f t="shared" si="189"/>
        <v>#VALUE!</v>
      </c>
      <c r="T734" s="55" t="e">
        <f t="shared" si="190"/>
        <v>#VALUE!</v>
      </c>
      <c r="U734" s="57" t="e">
        <f t="shared" si="191"/>
        <v>#VALUE!</v>
      </c>
    </row>
    <row r="735" spans="1:21" ht="12.75">
      <c r="A735" s="6">
        <v>4418001820</v>
      </c>
      <c r="B735" s="5">
        <v>3478390.53</v>
      </c>
      <c r="C735" s="5">
        <v>5712359.07</v>
      </c>
      <c r="D735" s="5">
        <v>32478325.323</v>
      </c>
      <c r="E735" s="18">
        <v>5710514.433</v>
      </c>
      <c r="F735" s="22">
        <f t="shared" si="176"/>
        <v>23289029.75127749</v>
      </c>
      <c r="G735" s="8">
        <f t="shared" si="177"/>
        <v>23286063.021216214</v>
      </c>
      <c r="H735" s="8">
        <f t="shared" si="178"/>
        <v>200641560.93148202</v>
      </c>
      <c r="I735" s="8">
        <f t="shared" si="179"/>
        <v>2702878.765364185</v>
      </c>
      <c r="J735" s="8">
        <f t="shared" si="180"/>
        <v>2703623.2782941237</v>
      </c>
      <c r="K735" s="19">
        <f t="shared" si="181"/>
        <v>200722397.53260854</v>
      </c>
      <c r="L735" s="37">
        <f t="shared" si="182"/>
        <v>0.006766371428966522</v>
      </c>
      <c r="M735" s="52">
        <f t="shared" si="183"/>
        <v>-0.045877691358327866</v>
      </c>
      <c r="N735" s="56" t="e">
        <f t="shared" si="184"/>
        <v>#VALUE!</v>
      </c>
      <c r="O735" s="55" t="e">
        <f t="shared" si="185"/>
        <v>#VALUE!</v>
      </c>
      <c r="P735" s="55" t="e">
        <f t="shared" si="186"/>
        <v>#VALUE!</v>
      </c>
      <c r="Q735" s="78" t="e">
        <f t="shared" si="187"/>
        <v>#VALUE!</v>
      </c>
      <c r="R735" s="56" t="e">
        <f t="shared" si="188"/>
        <v>#VALUE!</v>
      </c>
      <c r="S735" s="55" t="e">
        <f t="shared" si="189"/>
        <v>#VALUE!</v>
      </c>
      <c r="T735" s="55" t="e">
        <f t="shared" si="190"/>
        <v>#VALUE!</v>
      </c>
      <c r="U735" s="57" t="e">
        <f t="shared" si="191"/>
        <v>#VALUE!</v>
      </c>
    </row>
    <row r="736" spans="1:21" ht="12.75">
      <c r="A736" s="6">
        <v>4418001920</v>
      </c>
      <c r="B736" s="5">
        <v>3483268.15</v>
      </c>
      <c r="C736" s="5">
        <v>5712624.63</v>
      </c>
      <c r="D736" s="5">
        <v>32483201.009</v>
      </c>
      <c r="E736" s="18">
        <v>5710779.822</v>
      </c>
      <c r="F736" s="22">
        <f t="shared" si="176"/>
        <v>-44929743.54553683</v>
      </c>
      <c r="G736" s="8">
        <f t="shared" si="177"/>
        <v>-44932439.757367246</v>
      </c>
      <c r="H736" s="8">
        <f t="shared" si="178"/>
        <v>193191251.5389874</v>
      </c>
      <c r="I736" s="8">
        <f t="shared" si="179"/>
        <v>10449764.050347716</v>
      </c>
      <c r="J736" s="8">
        <f t="shared" si="180"/>
        <v>10454553.313097188</v>
      </c>
      <c r="K736" s="19">
        <f t="shared" si="181"/>
        <v>193268195.67231658</v>
      </c>
      <c r="L736" s="37">
        <f t="shared" si="182"/>
        <v>0.0036334916949272156</v>
      </c>
      <c r="M736" s="52">
        <f t="shared" si="183"/>
        <v>-0.047569844871759415</v>
      </c>
      <c r="N736" s="56" t="e">
        <f t="shared" si="184"/>
        <v>#VALUE!</v>
      </c>
      <c r="O736" s="55" t="e">
        <f t="shared" si="185"/>
        <v>#VALUE!</v>
      </c>
      <c r="P736" s="55" t="e">
        <f t="shared" si="186"/>
        <v>#VALUE!</v>
      </c>
      <c r="Q736" s="78" t="e">
        <f t="shared" si="187"/>
        <v>#VALUE!</v>
      </c>
      <c r="R736" s="56" t="e">
        <f t="shared" si="188"/>
        <v>#VALUE!</v>
      </c>
      <c r="S736" s="55" t="e">
        <f t="shared" si="189"/>
        <v>#VALUE!</v>
      </c>
      <c r="T736" s="55" t="e">
        <f t="shared" si="190"/>
        <v>#VALUE!</v>
      </c>
      <c r="U736" s="57" t="e">
        <f t="shared" si="191"/>
        <v>#VALUE!</v>
      </c>
    </row>
    <row r="737" spans="1:21" ht="12.75">
      <c r="A737" s="6">
        <v>4418002020</v>
      </c>
      <c r="B737" s="5">
        <v>3486747.8</v>
      </c>
      <c r="C737" s="5">
        <v>5712600.31</v>
      </c>
      <c r="D737" s="5">
        <v>32486679.287</v>
      </c>
      <c r="E737" s="18">
        <v>5710755.458</v>
      </c>
      <c r="F737" s="22">
        <f t="shared" si="176"/>
        <v>-93448279.29254043</v>
      </c>
      <c r="G737" s="8">
        <f t="shared" si="177"/>
        <v>-93451155.06483114</v>
      </c>
      <c r="H737" s="8">
        <f t="shared" si="178"/>
        <v>193868518.97311503</v>
      </c>
      <c r="I737" s="8">
        <f t="shared" si="179"/>
        <v>45045217.681370355</v>
      </c>
      <c r="J737" s="8">
        <f t="shared" si="180"/>
        <v>45064371.26426919</v>
      </c>
      <c r="K737" s="19">
        <f t="shared" si="181"/>
        <v>193944984.94855163</v>
      </c>
      <c r="L737" s="37">
        <f t="shared" si="182"/>
        <v>-0.009237140417098999</v>
      </c>
      <c r="M737" s="52">
        <f t="shared" si="183"/>
        <v>-0.0417095385491848</v>
      </c>
      <c r="N737" s="56" t="e">
        <f t="shared" si="184"/>
        <v>#VALUE!</v>
      </c>
      <c r="O737" s="55" t="e">
        <f t="shared" si="185"/>
        <v>#VALUE!</v>
      </c>
      <c r="P737" s="55" t="e">
        <f t="shared" si="186"/>
        <v>#VALUE!</v>
      </c>
      <c r="Q737" s="78" t="e">
        <f t="shared" si="187"/>
        <v>#VALUE!</v>
      </c>
      <c r="R737" s="56" t="e">
        <f t="shared" si="188"/>
        <v>#VALUE!</v>
      </c>
      <c r="S737" s="55" t="e">
        <f t="shared" si="189"/>
        <v>#VALUE!</v>
      </c>
      <c r="T737" s="55" t="e">
        <f t="shared" si="190"/>
        <v>#VALUE!</v>
      </c>
      <c r="U737" s="57" t="e">
        <f t="shared" si="191"/>
        <v>#VALUE!</v>
      </c>
    </row>
    <row r="738" spans="1:21" ht="12.75">
      <c r="A738" s="6">
        <v>4418002101</v>
      </c>
      <c r="B738" s="5">
        <v>3480398.03</v>
      </c>
      <c r="C738" s="5">
        <v>5712935.39</v>
      </c>
      <c r="D738" s="5">
        <v>32480332.034</v>
      </c>
      <c r="E738" s="18">
        <v>5711090.497</v>
      </c>
      <c r="F738" s="22">
        <f t="shared" si="176"/>
        <v>-4932212.745616214</v>
      </c>
      <c r="G738" s="8">
        <f t="shared" si="177"/>
        <v>-4934802.753562993</v>
      </c>
      <c r="H738" s="8">
        <f t="shared" si="178"/>
        <v>184650269.5750898</v>
      </c>
      <c r="I738" s="8">
        <f t="shared" si="179"/>
        <v>131814.03468424125</v>
      </c>
      <c r="J738" s="8">
        <f t="shared" si="180"/>
        <v>131936.1554161011</v>
      </c>
      <c r="K738" s="19">
        <f t="shared" si="181"/>
        <v>184724338.47686344</v>
      </c>
      <c r="L738" s="37">
        <f t="shared" si="182"/>
        <v>0.004911176860332489</v>
      </c>
      <c r="M738" s="52">
        <f t="shared" si="183"/>
        <v>-0.04677929915487766</v>
      </c>
      <c r="N738" s="56" t="e">
        <f t="shared" si="184"/>
        <v>#VALUE!</v>
      </c>
      <c r="O738" s="55" t="e">
        <f t="shared" si="185"/>
        <v>#VALUE!</v>
      </c>
      <c r="P738" s="55" t="e">
        <f t="shared" si="186"/>
        <v>#VALUE!</v>
      </c>
      <c r="Q738" s="78" t="e">
        <f t="shared" si="187"/>
        <v>#VALUE!</v>
      </c>
      <c r="R738" s="56" t="e">
        <f t="shared" si="188"/>
        <v>#VALUE!</v>
      </c>
      <c r="S738" s="55" t="e">
        <f t="shared" si="189"/>
        <v>#VALUE!</v>
      </c>
      <c r="T738" s="55" t="e">
        <f t="shared" si="190"/>
        <v>#VALUE!</v>
      </c>
      <c r="U738" s="57" t="e">
        <f t="shared" si="191"/>
        <v>#VALUE!</v>
      </c>
    </row>
    <row r="739" spans="1:21" ht="12.75">
      <c r="A739" s="6">
        <v>4418002201</v>
      </c>
      <c r="B739" s="5">
        <v>3483930.66</v>
      </c>
      <c r="C739" s="5">
        <v>5715088.32</v>
      </c>
      <c r="D739" s="5">
        <v>32483863.286</v>
      </c>
      <c r="E739" s="18">
        <v>5713242.514</v>
      </c>
      <c r="F739" s="22">
        <f t="shared" si="176"/>
        <v>-44542811.66877225</v>
      </c>
      <c r="G739" s="8">
        <f t="shared" si="177"/>
        <v>-44544745.05624627</v>
      </c>
      <c r="H739" s="8">
        <f t="shared" si="178"/>
        <v>130785175.25471646</v>
      </c>
      <c r="I739" s="8">
        <f t="shared" si="179"/>
        <v>15171048.140659183</v>
      </c>
      <c r="J739" s="8">
        <f t="shared" si="180"/>
        <v>15177726.45366128</v>
      </c>
      <c r="K739" s="19">
        <f t="shared" si="181"/>
        <v>130837068.03796238</v>
      </c>
      <c r="L739" s="37">
        <f t="shared" si="182"/>
        <v>0.006879299879074097</v>
      </c>
      <c r="M739" s="52">
        <f t="shared" si="183"/>
        <v>-0.03896460495889187</v>
      </c>
      <c r="N739" s="56" t="e">
        <f t="shared" si="184"/>
        <v>#VALUE!</v>
      </c>
      <c r="O739" s="55" t="e">
        <f t="shared" si="185"/>
        <v>#VALUE!</v>
      </c>
      <c r="P739" s="55" t="e">
        <f t="shared" si="186"/>
        <v>#VALUE!</v>
      </c>
      <c r="Q739" s="78" t="e">
        <f t="shared" si="187"/>
        <v>#VALUE!</v>
      </c>
      <c r="R739" s="56" t="e">
        <f t="shared" si="188"/>
        <v>#VALUE!</v>
      </c>
      <c r="S739" s="55" t="e">
        <f t="shared" si="189"/>
        <v>#VALUE!</v>
      </c>
      <c r="T739" s="55" t="e">
        <f t="shared" si="190"/>
        <v>#VALUE!</v>
      </c>
      <c r="U739" s="57" t="e">
        <f t="shared" si="191"/>
        <v>#VALUE!</v>
      </c>
    </row>
    <row r="740" spans="1:21" ht="12.75">
      <c r="A740" s="6">
        <v>4418002310</v>
      </c>
      <c r="B740" s="5">
        <v>3487975.72</v>
      </c>
      <c r="C740" s="5">
        <v>5715752.15</v>
      </c>
      <c r="D740" s="5">
        <v>32487906.762</v>
      </c>
      <c r="E740" s="18">
        <v>5713906.008</v>
      </c>
      <c r="F740" s="22">
        <f t="shared" si="176"/>
        <v>-85524488.94798148</v>
      </c>
      <c r="G740" s="8">
        <f t="shared" si="177"/>
        <v>-85526668.17904808</v>
      </c>
      <c r="H740" s="8">
        <f t="shared" si="178"/>
        <v>116046166.97987889</v>
      </c>
      <c r="I740" s="8">
        <f t="shared" si="179"/>
        <v>63032022.32181397</v>
      </c>
      <c r="J740" s="8">
        <f t="shared" si="180"/>
        <v>63058213.124848105</v>
      </c>
      <c r="K740" s="19">
        <f t="shared" si="181"/>
        <v>116091427.89855205</v>
      </c>
      <c r="L740" s="37">
        <f t="shared" si="182"/>
        <v>-0.009508933871984482</v>
      </c>
      <c r="M740" s="52">
        <f t="shared" si="183"/>
        <v>-0.022685686126351357</v>
      </c>
      <c r="N740" s="56" t="e">
        <f t="shared" si="184"/>
        <v>#VALUE!</v>
      </c>
      <c r="O740" s="55" t="e">
        <f t="shared" si="185"/>
        <v>#VALUE!</v>
      </c>
      <c r="P740" s="55" t="e">
        <f t="shared" si="186"/>
        <v>#VALUE!</v>
      </c>
      <c r="Q740" s="78" t="e">
        <f t="shared" si="187"/>
        <v>#VALUE!</v>
      </c>
      <c r="R740" s="56" t="e">
        <f t="shared" si="188"/>
        <v>#VALUE!</v>
      </c>
      <c r="S740" s="55" t="e">
        <f t="shared" si="189"/>
        <v>#VALUE!</v>
      </c>
      <c r="T740" s="55" t="e">
        <f t="shared" si="190"/>
        <v>#VALUE!</v>
      </c>
      <c r="U740" s="57" t="e">
        <f t="shared" si="191"/>
        <v>#VALUE!</v>
      </c>
    </row>
    <row r="741" spans="1:21" ht="12.75">
      <c r="A741" s="6">
        <v>4418002410</v>
      </c>
      <c r="B741" s="5">
        <v>3484962.06</v>
      </c>
      <c r="C741" s="5">
        <v>5716123.73</v>
      </c>
      <c r="D741" s="5">
        <v>32484894.285</v>
      </c>
      <c r="E741" s="18">
        <v>5714277.489</v>
      </c>
      <c r="F741" s="22">
        <f t="shared" si="176"/>
        <v>-51236249.59770527</v>
      </c>
      <c r="G741" s="8">
        <f t="shared" si="177"/>
        <v>-51238043.86739603</v>
      </c>
      <c r="H741" s="8">
        <f t="shared" si="178"/>
        <v>108179597.64638887</v>
      </c>
      <c r="I741" s="8">
        <f t="shared" si="179"/>
        <v>24267470.591537252</v>
      </c>
      <c r="J741" s="8">
        <f t="shared" si="180"/>
        <v>24277892.76954832</v>
      </c>
      <c r="K741" s="19">
        <f t="shared" si="181"/>
        <v>108222267.7667963</v>
      </c>
      <c r="L741" s="37">
        <f t="shared" si="182"/>
        <v>0.011718418449163437</v>
      </c>
      <c r="M741" s="52">
        <f t="shared" si="183"/>
        <v>-0.030122640542685986</v>
      </c>
      <c r="N741" s="56" t="e">
        <f t="shared" si="184"/>
        <v>#VALUE!</v>
      </c>
      <c r="O741" s="55" t="e">
        <f t="shared" si="185"/>
        <v>#VALUE!</v>
      </c>
      <c r="P741" s="55" t="e">
        <f t="shared" si="186"/>
        <v>#VALUE!</v>
      </c>
      <c r="Q741" s="78" t="e">
        <f t="shared" si="187"/>
        <v>#VALUE!</v>
      </c>
      <c r="R741" s="56" t="e">
        <f t="shared" si="188"/>
        <v>#VALUE!</v>
      </c>
      <c r="S741" s="55" t="e">
        <f t="shared" si="189"/>
        <v>#VALUE!</v>
      </c>
      <c r="T741" s="55" t="e">
        <f t="shared" si="190"/>
        <v>#VALUE!</v>
      </c>
      <c r="U741" s="57" t="e">
        <f t="shared" si="191"/>
        <v>#VALUE!</v>
      </c>
    </row>
    <row r="742" spans="1:21" ht="12.75">
      <c r="A742" s="6">
        <v>4418002520</v>
      </c>
      <c r="B742" s="5">
        <v>3479252.91</v>
      </c>
      <c r="C742" s="5">
        <v>5716196.59</v>
      </c>
      <c r="D742" s="5">
        <v>32479187.405</v>
      </c>
      <c r="E742" s="18">
        <v>5714350.393</v>
      </c>
      <c r="F742" s="22">
        <f t="shared" si="176"/>
        <v>8075427.088465129</v>
      </c>
      <c r="G742" s="8">
        <f t="shared" si="177"/>
        <v>8073784.621954027</v>
      </c>
      <c r="H742" s="8">
        <f t="shared" si="178"/>
        <v>106668826.38029958</v>
      </c>
      <c r="I742" s="8">
        <f t="shared" si="179"/>
        <v>611230.6777437483</v>
      </c>
      <c r="J742" s="8">
        <f t="shared" si="180"/>
        <v>611351.7083710053</v>
      </c>
      <c r="K742" s="19">
        <f t="shared" si="181"/>
        <v>106711652.17557085</v>
      </c>
      <c r="L742" s="37">
        <f t="shared" si="182"/>
        <v>0.01436368003487587</v>
      </c>
      <c r="M742" s="52">
        <f t="shared" si="183"/>
        <v>-0.02465953677892685</v>
      </c>
      <c r="N742" s="56" t="e">
        <f t="shared" si="184"/>
        <v>#VALUE!</v>
      </c>
      <c r="O742" s="55" t="e">
        <f t="shared" si="185"/>
        <v>#VALUE!</v>
      </c>
      <c r="P742" s="55" t="e">
        <f t="shared" si="186"/>
        <v>#VALUE!</v>
      </c>
      <c r="Q742" s="78" t="e">
        <f t="shared" si="187"/>
        <v>#VALUE!</v>
      </c>
      <c r="R742" s="56" t="e">
        <f t="shared" si="188"/>
        <v>#VALUE!</v>
      </c>
      <c r="S742" s="55" t="e">
        <f t="shared" si="189"/>
        <v>#VALUE!</v>
      </c>
      <c r="T742" s="55" t="e">
        <f t="shared" si="190"/>
        <v>#VALUE!</v>
      </c>
      <c r="U742" s="57" t="e">
        <f t="shared" si="191"/>
        <v>#VALUE!</v>
      </c>
    </row>
    <row r="743" spans="1:21" ht="12.75">
      <c r="A743" s="6">
        <v>4418002610</v>
      </c>
      <c r="B743" s="5">
        <v>3481786.19</v>
      </c>
      <c r="C743" s="5">
        <v>5716508.84</v>
      </c>
      <c r="D743" s="5">
        <v>32481719.692</v>
      </c>
      <c r="E743" s="18">
        <v>5714662.483</v>
      </c>
      <c r="F743" s="22">
        <f t="shared" si="176"/>
        <v>-17536825.10245192</v>
      </c>
      <c r="G743" s="8">
        <f t="shared" si="177"/>
        <v>-17538241.624722026</v>
      </c>
      <c r="H743" s="8">
        <f t="shared" si="178"/>
        <v>100318055.61300653</v>
      </c>
      <c r="I743" s="8">
        <f t="shared" si="179"/>
        <v>3065899.49434203</v>
      </c>
      <c r="J743" s="8">
        <f t="shared" si="180"/>
        <v>3067367.5228376165</v>
      </c>
      <c r="K743" s="19">
        <f t="shared" si="181"/>
        <v>100357984.04724015</v>
      </c>
      <c r="L743" s="37">
        <f t="shared" si="182"/>
        <v>0.0036742985248565674</v>
      </c>
      <c r="M743" s="52">
        <f t="shared" si="183"/>
        <v>-0.02371406927704811</v>
      </c>
      <c r="N743" s="56" t="e">
        <f t="shared" si="184"/>
        <v>#VALUE!</v>
      </c>
      <c r="O743" s="55" t="e">
        <f t="shared" si="185"/>
        <v>#VALUE!</v>
      </c>
      <c r="P743" s="55" t="e">
        <f t="shared" si="186"/>
        <v>#VALUE!</v>
      </c>
      <c r="Q743" s="78" t="e">
        <f t="shared" si="187"/>
        <v>#VALUE!</v>
      </c>
      <c r="R743" s="56" t="e">
        <f t="shared" si="188"/>
        <v>#VALUE!</v>
      </c>
      <c r="S743" s="55" t="e">
        <f t="shared" si="189"/>
        <v>#VALUE!</v>
      </c>
      <c r="T743" s="55" t="e">
        <f t="shared" si="190"/>
        <v>#VALUE!</v>
      </c>
      <c r="U743" s="57" t="e">
        <f t="shared" si="191"/>
        <v>#VALUE!</v>
      </c>
    </row>
    <row r="744" spans="1:21" ht="12.75">
      <c r="A744" s="6">
        <v>4418002701</v>
      </c>
      <c r="B744" s="5">
        <v>3486257.93</v>
      </c>
      <c r="C744" s="5">
        <v>5717219.98</v>
      </c>
      <c r="D744" s="5">
        <v>32486189.666</v>
      </c>
      <c r="E744" s="18">
        <v>5715373.267</v>
      </c>
      <c r="F744" s="22">
        <f t="shared" si="176"/>
        <v>-57892837.76270464</v>
      </c>
      <c r="G744" s="8">
        <f t="shared" si="177"/>
        <v>-57894486.26065651</v>
      </c>
      <c r="H744" s="8">
        <f t="shared" si="178"/>
        <v>86581688.38041659</v>
      </c>
      <c r="I744" s="8">
        <f t="shared" si="179"/>
        <v>38711142.77324969</v>
      </c>
      <c r="J744" s="8">
        <f t="shared" si="180"/>
        <v>38727349.09594232</v>
      </c>
      <c r="K744" s="19">
        <f t="shared" si="181"/>
        <v>86615469.2122099</v>
      </c>
      <c r="L744" s="37">
        <f t="shared" si="182"/>
        <v>0.0001622214913368225</v>
      </c>
      <c r="M744" s="52">
        <f t="shared" si="183"/>
        <v>-0.012122911401093006</v>
      </c>
      <c r="N744" s="56" t="e">
        <f t="shared" si="184"/>
        <v>#VALUE!</v>
      </c>
      <c r="O744" s="55" t="e">
        <f t="shared" si="185"/>
        <v>#VALUE!</v>
      </c>
      <c r="P744" s="55" t="e">
        <f t="shared" si="186"/>
        <v>#VALUE!</v>
      </c>
      <c r="Q744" s="78" t="e">
        <f t="shared" si="187"/>
        <v>#VALUE!</v>
      </c>
      <c r="R744" s="56" t="e">
        <f t="shared" si="188"/>
        <v>#VALUE!</v>
      </c>
      <c r="S744" s="55" t="e">
        <f t="shared" si="189"/>
        <v>#VALUE!</v>
      </c>
      <c r="T744" s="55" t="e">
        <f t="shared" si="190"/>
        <v>#VALUE!</v>
      </c>
      <c r="U744" s="57" t="e">
        <f t="shared" si="191"/>
        <v>#VALUE!</v>
      </c>
    </row>
    <row r="745" spans="1:21" ht="12.75">
      <c r="A745" s="6">
        <v>4418002820</v>
      </c>
      <c r="B745" s="5">
        <v>3477072.92</v>
      </c>
      <c r="C745" s="5">
        <v>5717586.85</v>
      </c>
      <c r="D745" s="5">
        <v>32477008.297</v>
      </c>
      <c r="E745" s="18">
        <v>5715740.134</v>
      </c>
      <c r="F745" s="22">
        <f t="shared" si="176"/>
        <v>26469561.36831417</v>
      </c>
      <c r="G745" s="8">
        <f t="shared" si="177"/>
        <v>26468088.265128817</v>
      </c>
      <c r="H745" s="8">
        <f t="shared" si="178"/>
        <v>79888910.66644149</v>
      </c>
      <c r="I745" s="8">
        <f t="shared" si="179"/>
        <v>8769661.280787498</v>
      </c>
      <c r="J745" s="8">
        <f t="shared" si="180"/>
        <v>8772732.1353686</v>
      </c>
      <c r="K745" s="19">
        <f t="shared" si="181"/>
        <v>79921333.0448265</v>
      </c>
      <c r="L745" s="37">
        <f t="shared" si="182"/>
        <v>0.018876109272241592</v>
      </c>
      <c r="M745" s="52">
        <f t="shared" si="183"/>
        <v>-0.028880582191050053</v>
      </c>
      <c r="N745" s="56" t="e">
        <f t="shared" si="184"/>
        <v>#VALUE!</v>
      </c>
      <c r="O745" s="55" t="e">
        <f t="shared" si="185"/>
        <v>#VALUE!</v>
      </c>
      <c r="P745" s="55" t="e">
        <f t="shared" si="186"/>
        <v>#VALUE!</v>
      </c>
      <c r="Q745" s="78" t="e">
        <f t="shared" si="187"/>
        <v>#VALUE!</v>
      </c>
      <c r="R745" s="56" t="e">
        <f t="shared" si="188"/>
        <v>#VALUE!</v>
      </c>
      <c r="S745" s="55" t="e">
        <f t="shared" si="189"/>
        <v>#VALUE!</v>
      </c>
      <c r="T745" s="55" t="e">
        <f t="shared" si="190"/>
        <v>#VALUE!</v>
      </c>
      <c r="U745" s="57" t="e">
        <f t="shared" si="191"/>
        <v>#VALUE!</v>
      </c>
    </row>
    <row r="746" spans="1:21" ht="12.75">
      <c r="A746" s="6">
        <v>4418005102</v>
      </c>
      <c r="B746" s="5">
        <v>3488336.428</v>
      </c>
      <c r="C746" s="5">
        <v>5712261.231</v>
      </c>
      <c r="D746" s="5">
        <v>32488267.289</v>
      </c>
      <c r="E746" s="18">
        <v>5710416.479</v>
      </c>
      <c r="F746" s="22">
        <f t="shared" si="176"/>
        <v>-118377179.37743959</v>
      </c>
      <c r="G746" s="8">
        <f t="shared" si="177"/>
        <v>-118380399.94312403</v>
      </c>
      <c r="H746" s="8">
        <f t="shared" si="178"/>
        <v>203424513.736696</v>
      </c>
      <c r="I746" s="8">
        <f t="shared" si="179"/>
        <v>68888147.16292629</v>
      </c>
      <c r="J746" s="8">
        <f t="shared" si="180"/>
        <v>68917030.25049175</v>
      </c>
      <c r="K746" s="19">
        <f t="shared" si="181"/>
        <v>203504268.047745</v>
      </c>
      <c r="L746" s="37">
        <f t="shared" si="182"/>
        <v>-0.02000432461500168</v>
      </c>
      <c r="M746" s="52">
        <f t="shared" si="183"/>
        <v>-0.02862213458865881</v>
      </c>
      <c r="N746" s="56" t="e">
        <f t="shared" si="184"/>
        <v>#VALUE!</v>
      </c>
      <c r="O746" s="55" t="e">
        <f t="shared" si="185"/>
        <v>#VALUE!</v>
      </c>
      <c r="P746" s="55" t="e">
        <f t="shared" si="186"/>
        <v>#VALUE!</v>
      </c>
      <c r="Q746" s="78" t="e">
        <f t="shared" si="187"/>
        <v>#VALUE!</v>
      </c>
      <c r="R746" s="56" t="e">
        <f t="shared" si="188"/>
        <v>#VALUE!</v>
      </c>
      <c r="S746" s="55" t="e">
        <f t="shared" si="189"/>
        <v>#VALUE!</v>
      </c>
      <c r="T746" s="55" t="e">
        <f t="shared" si="190"/>
        <v>#VALUE!</v>
      </c>
      <c r="U746" s="57" t="e">
        <f t="shared" si="191"/>
        <v>#VALUE!</v>
      </c>
    </row>
    <row r="747" spans="1:21" ht="12.75">
      <c r="A747" s="6">
        <v>4418005210</v>
      </c>
      <c r="B747" s="5">
        <v>3479690.094</v>
      </c>
      <c r="C747" s="5">
        <v>5712992.089</v>
      </c>
      <c r="D747" s="5">
        <v>32479624.38</v>
      </c>
      <c r="E747" s="18">
        <v>5711147.18</v>
      </c>
      <c r="F747" s="22">
        <f t="shared" si="176"/>
        <v>4666201.017709182</v>
      </c>
      <c r="G747" s="8">
        <f t="shared" si="177"/>
        <v>4663594.304571617</v>
      </c>
      <c r="H747" s="8">
        <f t="shared" si="178"/>
        <v>183112779.89571455</v>
      </c>
      <c r="I747" s="8">
        <f t="shared" si="179"/>
        <v>118840.79583395648</v>
      </c>
      <c r="J747" s="8">
        <f t="shared" si="180"/>
        <v>118822.11016785975</v>
      </c>
      <c r="K747" s="19">
        <f t="shared" si="181"/>
        <v>183186323.24990094</v>
      </c>
      <c r="L747" s="37">
        <f t="shared" si="182"/>
        <v>0.005374740809202194</v>
      </c>
      <c r="M747" s="52">
        <f t="shared" si="183"/>
        <v>-0.04361127968877554</v>
      </c>
      <c r="N747" s="56" t="e">
        <f t="shared" si="184"/>
        <v>#VALUE!</v>
      </c>
      <c r="O747" s="55" t="e">
        <f t="shared" si="185"/>
        <v>#VALUE!</v>
      </c>
      <c r="P747" s="55" t="e">
        <f t="shared" si="186"/>
        <v>#VALUE!</v>
      </c>
      <c r="Q747" s="78" t="e">
        <f t="shared" si="187"/>
        <v>#VALUE!</v>
      </c>
      <c r="R747" s="56" t="e">
        <f t="shared" si="188"/>
        <v>#VALUE!</v>
      </c>
      <c r="S747" s="55" t="e">
        <f t="shared" si="189"/>
        <v>#VALUE!</v>
      </c>
      <c r="T747" s="55" t="e">
        <f t="shared" si="190"/>
        <v>#VALUE!</v>
      </c>
      <c r="U747" s="57" t="e">
        <f t="shared" si="191"/>
        <v>#VALUE!</v>
      </c>
    </row>
    <row r="748" spans="1:21" ht="12.75">
      <c r="A748" s="6">
        <v>4418005310</v>
      </c>
      <c r="B748" s="5">
        <v>3486074.986</v>
      </c>
      <c r="C748" s="5">
        <v>5713301.356</v>
      </c>
      <c r="D748" s="5">
        <v>32486006.748</v>
      </c>
      <c r="E748" s="18">
        <v>5711456.234</v>
      </c>
      <c r="F748" s="22">
        <f t="shared" si="176"/>
        <v>-79849582.36673006</v>
      </c>
      <c r="G748" s="8">
        <f t="shared" si="177"/>
        <v>-79852146.01394159</v>
      </c>
      <c r="H748" s="8">
        <f t="shared" si="178"/>
        <v>174841292.00753924</v>
      </c>
      <c r="I748" s="8">
        <f t="shared" si="179"/>
        <v>36468276.09821964</v>
      </c>
      <c r="J748" s="8">
        <f t="shared" si="180"/>
        <v>36483848.95193026</v>
      </c>
      <c r="K748" s="19">
        <f t="shared" si="181"/>
        <v>174910337.88956755</v>
      </c>
      <c r="L748" s="37">
        <f t="shared" si="182"/>
        <v>-0.006893996149301529</v>
      </c>
      <c r="M748" s="52">
        <f t="shared" si="183"/>
        <v>-0.04140681028366089</v>
      </c>
      <c r="N748" s="56" t="e">
        <f t="shared" si="184"/>
        <v>#VALUE!</v>
      </c>
      <c r="O748" s="55" t="e">
        <f t="shared" si="185"/>
        <v>#VALUE!</v>
      </c>
      <c r="P748" s="55" t="e">
        <f t="shared" si="186"/>
        <v>#VALUE!</v>
      </c>
      <c r="Q748" s="78" t="e">
        <f t="shared" si="187"/>
        <v>#VALUE!</v>
      </c>
      <c r="R748" s="56" t="e">
        <f t="shared" si="188"/>
        <v>#VALUE!</v>
      </c>
      <c r="S748" s="55" t="e">
        <f t="shared" si="189"/>
        <v>#VALUE!</v>
      </c>
      <c r="T748" s="55" t="e">
        <f t="shared" si="190"/>
        <v>#VALUE!</v>
      </c>
      <c r="U748" s="57" t="e">
        <f t="shared" si="191"/>
        <v>#VALUE!</v>
      </c>
    </row>
    <row r="749" spans="1:21" ht="12.75">
      <c r="A749" s="6">
        <v>4418005402</v>
      </c>
      <c r="B749" s="5">
        <v>3478284.058</v>
      </c>
      <c r="C749" s="5">
        <v>5713367.565</v>
      </c>
      <c r="D749" s="5">
        <v>32478218.904</v>
      </c>
      <c r="E749" s="18">
        <v>5711522.523</v>
      </c>
      <c r="F749" s="22">
        <f t="shared" si="176"/>
        <v>23031632.944356993</v>
      </c>
      <c r="G749" s="8">
        <f t="shared" si="177"/>
        <v>23029008.56226065</v>
      </c>
      <c r="H749" s="8">
        <f t="shared" si="178"/>
        <v>173093691.88945484</v>
      </c>
      <c r="I749" s="8">
        <f t="shared" si="179"/>
        <v>3064211.448081975</v>
      </c>
      <c r="J749" s="8">
        <f t="shared" si="180"/>
        <v>3065096.9600441344</v>
      </c>
      <c r="K749" s="19">
        <f t="shared" si="181"/>
        <v>173163444.8457641</v>
      </c>
      <c r="L749" s="37">
        <f t="shared" si="182"/>
        <v>0.009989578276872635</v>
      </c>
      <c r="M749" s="52">
        <f t="shared" si="183"/>
        <v>-0.04069001413881779</v>
      </c>
      <c r="N749" s="56" t="e">
        <f t="shared" si="184"/>
        <v>#VALUE!</v>
      </c>
      <c r="O749" s="55" t="e">
        <f t="shared" si="185"/>
        <v>#VALUE!</v>
      </c>
      <c r="P749" s="55" t="e">
        <f t="shared" si="186"/>
        <v>#VALUE!</v>
      </c>
      <c r="Q749" s="78" t="e">
        <f t="shared" si="187"/>
        <v>#VALUE!</v>
      </c>
      <c r="R749" s="56" t="e">
        <f t="shared" si="188"/>
        <v>#VALUE!</v>
      </c>
      <c r="S749" s="55" t="e">
        <f t="shared" si="189"/>
        <v>#VALUE!</v>
      </c>
      <c r="T749" s="55" t="e">
        <f t="shared" si="190"/>
        <v>#VALUE!</v>
      </c>
      <c r="U749" s="57" t="e">
        <f t="shared" si="191"/>
        <v>#VALUE!</v>
      </c>
    </row>
    <row r="750" spans="1:21" ht="12.75">
      <c r="A750" s="6">
        <v>4418005502</v>
      </c>
      <c r="B750" s="5">
        <v>3481360.747</v>
      </c>
      <c r="C750" s="5">
        <v>5713514.066</v>
      </c>
      <c r="D750" s="5">
        <v>32481294.375</v>
      </c>
      <c r="E750" s="18">
        <v>5711668.927</v>
      </c>
      <c r="F750" s="22">
        <f t="shared" si="176"/>
        <v>-17244828.27372651</v>
      </c>
      <c r="G750" s="8">
        <f t="shared" si="177"/>
        <v>-17247196.13462988</v>
      </c>
      <c r="H750" s="8">
        <f t="shared" si="178"/>
        <v>169261533.54595986</v>
      </c>
      <c r="I750" s="8">
        <f t="shared" si="179"/>
        <v>1757191.5444344697</v>
      </c>
      <c r="J750" s="8">
        <f t="shared" si="180"/>
        <v>1758135.894046292</v>
      </c>
      <c r="K750" s="19">
        <f t="shared" si="181"/>
        <v>169329247.71438253</v>
      </c>
      <c r="L750" s="37">
        <f t="shared" si="182"/>
        <v>0.005802620202302933</v>
      </c>
      <c r="M750" s="52">
        <f t="shared" si="183"/>
        <v>-0.044261191971600056</v>
      </c>
      <c r="N750" s="56" t="e">
        <f t="shared" si="184"/>
        <v>#VALUE!</v>
      </c>
      <c r="O750" s="55" t="e">
        <f t="shared" si="185"/>
        <v>#VALUE!</v>
      </c>
      <c r="P750" s="55" t="e">
        <f t="shared" si="186"/>
        <v>#VALUE!</v>
      </c>
      <c r="Q750" s="78" t="e">
        <f t="shared" si="187"/>
        <v>#VALUE!</v>
      </c>
      <c r="R750" s="56" t="e">
        <f t="shared" si="188"/>
        <v>#VALUE!</v>
      </c>
      <c r="S750" s="55" t="e">
        <f t="shared" si="189"/>
        <v>#VALUE!</v>
      </c>
      <c r="T750" s="55" t="e">
        <f t="shared" si="190"/>
        <v>#VALUE!</v>
      </c>
      <c r="U750" s="57" t="e">
        <f t="shared" si="191"/>
        <v>#VALUE!</v>
      </c>
    </row>
    <row r="751" spans="1:21" ht="12.75">
      <c r="A751" s="6">
        <v>4418005610</v>
      </c>
      <c r="B751" s="5">
        <v>3483931.538</v>
      </c>
      <c r="C751" s="5">
        <v>5714071.185</v>
      </c>
      <c r="D751" s="5">
        <v>32483864.155</v>
      </c>
      <c r="E751" s="18">
        <v>5712225.788</v>
      </c>
      <c r="F751" s="22">
        <f t="shared" si="176"/>
        <v>-48514507.683634356</v>
      </c>
      <c r="G751" s="8">
        <f t="shared" si="177"/>
        <v>-48516699.00229032</v>
      </c>
      <c r="H751" s="8">
        <f t="shared" si="178"/>
        <v>155078830.59739193</v>
      </c>
      <c r="I751" s="8">
        <f t="shared" si="179"/>
        <v>15177853.46629235</v>
      </c>
      <c r="J751" s="8">
        <f t="shared" si="180"/>
        <v>15184568.35500163</v>
      </c>
      <c r="K751" s="19">
        <f t="shared" si="181"/>
        <v>155140432.1480731</v>
      </c>
      <c r="L751" s="37">
        <f t="shared" si="182"/>
        <v>0.001552719622850418</v>
      </c>
      <c r="M751" s="52">
        <f t="shared" si="183"/>
        <v>-0.04326341859996319</v>
      </c>
      <c r="N751" s="56" t="e">
        <f t="shared" si="184"/>
        <v>#VALUE!</v>
      </c>
      <c r="O751" s="55" t="e">
        <f t="shared" si="185"/>
        <v>#VALUE!</v>
      </c>
      <c r="P751" s="55" t="e">
        <f t="shared" si="186"/>
        <v>#VALUE!</v>
      </c>
      <c r="Q751" s="78" t="e">
        <f t="shared" si="187"/>
        <v>#VALUE!</v>
      </c>
      <c r="R751" s="56" t="e">
        <f t="shared" si="188"/>
        <v>#VALUE!</v>
      </c>
      <c r="S751" s="55" t="e">
        <f t="shared" si="189"/>
        <v>#VALUE!</v>
      </c>
      <c r="T751" s="55" t="e">
        <f t="shared" si="190"/>
        <v>#VALUE!</v>
      </c>
      <c r="U751" s="57" t="e">
        <f t="shared" si="191"/>
        <v>#VALUE!</v>
      </c>
    </row>
    <row r="752" spans="1:21" ht="12.75">
      <c r="A752" s="6">
        <v>4418005710</v>
      </c>
      <c r="B752" s="5">
        <v>3478863.007</v>
      </c>
      <c r="C752" s="5">
        <v>5714263.753</v>
      </c>
      <c r="D752" s="5">
        <v>32478797.638</v>
      </c>
      <c r="E752" s="18">
        <v>5712418.346</v>
      </c>
      <c r="F752" s="22">
        <f t="shared" si="176"/>
        <v>14366094.606481293</v>
      </c>
      <c r="G752" s="8">
        <f t="shared" si="177"/>
        <v>14363876.949124517</v>
      </c>
      <c r="H752" s="8">
        <f t="shared" si="178"/>
        <v>150319911.8835159</v>
      </c>
      <c r="I752" s="8">
        <f t="shared" si="179"/>
        <v>1372757.6911226716</v>
      </c>
      <c r="J752" s="8">
        <f t="shared" si="180"/>
        <v>1373098.4396067997</v>
      </c>
      <c r="K752" s="19">
        <f t="shared" si="181"/>
        <v>150380438.41791996</v>
      </c>
      <c r="L752" s="37">
        <f t="shared" si="182"/>
        <v>0.006943684071302414</v>
      </c>
      <c r="M752" s="52">
        <f t="shared" si="183"/>
        <v>-0.04023479763418436</v>
      </c>
      <c r="N752" s="56" t="e">
        <f t="shared" si="184"/>
        <v>#VALUE!</v>
      </c>
      <c r="O752" s="55" t="e">
        <f t="shared" si="185"/>
        <v>#VALUE!</v>
      </c>
      <c r="P752" s="55" t="e">
        <f t="shared" si="186"/>
        <v>#VALUE!</v>
      </c>
      <c r="Q752" s="78" t="e">
        <f t="shared" si="187"/>
        <v>#VALUE!</v>
      </c>
      <c r="R752" s="56" t="e">
        <f t="shared" si="188"/>
        <v>#VALUE!</v>
      </c>
      <c r="S752" s="55" t="e">
        <f t="shared" si="189"/>
        <v>#VALUE!</v>
      </c>
      <c r="T752" s="55" t="e">
        <f t="shared" si="190"/>
        <v>#VALUE!</v>
      </c>
      <c r="U752" s="57" t="e">
        <f t="shared" si="191"/>
        <v>#VALUE!</v>
      </c>
    </row>
    <row r="753" spans="1:21" ht="12.75">
      <c r="A753" s="6">
        <v>4418005802</v>
      </c>
      <c r="B753" s="5">
        <v>3481267.14</v>
      </c>
      <c r="C753" s="5">
        <v>5714257.863</v>
      </c>
      <c r="D753" s="5">
        <v>32481200.815</v>
      </c>
      <c r="E753" s="18">
        <v>5712412.429</v>
      </c>
      <c r="F753" s="22">
        <f t="shared" si="176"/>
        <v>-15111247.923972787</v>
      </c>
      <c r="G753" s="8">
        <f t="shared" si="177"/>
        <v>-15113360.055142045</v>
      </c>
      <c r="H753" s="8">
        <f t="shared" si="178"/>
        <v>150464706.5525728</v>
      </c>
      <c r="I753" s="8">
        <f t="shared" si="179"/>
        <v>1517842.5292559972</v>
      </c>
      <c r="J753" s="8">
        <f t="shared" si="180"/>
        <v>1518662.2912643654</v>
      </c>
      <c r="K753" s="19">
        <f t="shared" si="181"/>
        <v>150524930.8991079</v>
      </c>
      <c r="L753" s="37">
        <f t="shared" si="182"/>
        <v>0.006269484758377075</v>
      </c>
      <c r="M753" s="52">
        <f t="shared" si="183"/>
        <v>-0.04392820782959461</v>
      </c>
      <c r="N753" s="56" t="e">
        <f t="shared" si="184"/>
        <v>#VALUE!</v>
      </c>
      <c r="O753" s="55" t="e">
        <f t="shared" si="185"/>
        <v>#VALUE!</v>
      </c>
      <c r="P753" s="55" t="e">
        <f t="shared" si="186"/>
        <v>#VALUE!</v>
      </c>
      <c r="Q753" s="78" t="e">
        <f t="shared" si="187"/>
        <v>#VALUE!</v>
      </c>
      <c r="R753" s="56" t="e">
        <f t="shared" si="188"/>
        <v>#VALUE!</v>
      </c>
      <c r="S753" s="55" t="e">
        <f t="shared" si="189"/>
        <v>#VALUE!</v>
      </c>
      <c r="T753" s="55" t="e">
        <f t="shared" si="190"/>
        <v>#VALUE!</v>
      </c>
      <c r="U753" s="57" t="e">
        <f t="shared" si="191"/>
        <v>#VALUE!</v>
      </c>
    </row>
    <row r="754" spans="1:21" ht="12.75">
      <c r="A754" s="6">
        <v>4418005900</v>
      </c>
      <c r="B754" s="5">
        <v>3482482.435</v>
      </c>
      <c r="C754" s="5">
        <v>5714362.085</v>
      </c>
      <c r="D754" s="5">
        <v>32482415.628</v>
      </c>
      <c r="E754" s="18">
        <v>5712516.588</v>
      </c>
      <c r="F754" s="22">
        <f t="shared" si="176"/>
        <v>-29760640.936257206</v>
      </c>
      <c r="G754" s="8">
        <f t="shared" si="177"/>
        <v>-29762735.757200908</v>
      </c>
      <c r="H754" s="8">
        <f t="shared" si="178"/>
        <v>147919476.44820908</v>
      </c>
      <c r="I754" s="8">
        <f t="shared" si="179"/>
        <v>5988109.973204841</v>
      </c>
      <c r="J754" s="8">
        <f t="shared" si="180"/>
        <v>5990917.918804114</v>
      </c>
      <c r="K754" s="19">
        <f t="shared" si="181"/>
        <v>147978422.82638127</v>
      </c>
      <c r="L754" s="37">
        <f t="shared" si="182"/>
        <v>0.006141491234302521</v>
      </c>
      <c r="M754" s="52">
        <f t="shared" si="183"/>
        <v>-0.03909794334322214</v>
      </c>
      <c r="N754" s="56" t="e">
        <f t="shared" si="184"/>
        <v>#VALUE!</v>
      </c>
      <c r="O754" s="55" t="e">
        <f t="shared" si="185"/>
        <v>#VALUE!</v>
      </c>
      <c r="P754" s="55" t="e">
        <f t="shared" si="186"/>
        <v>#VALUE!</v>
      </c>
      <c r="Q754" s="78" t="e">
        <f t="shared" si="187"/>
        <v>#VALUE!</v>
      </c>
      <c r="R754" s="56" t="e">
        <f t="shared" si="188"/>
        <v>#VALUE!</v>
      </c>
      <c r="S754" s="55" t="e">
        <f t="shared" si="189"/>
        <v>#VALUE!</v>
      </c>
      <c r="T754" s="55" t="e">
        <f t="shared" si="190"/>
        <v>#VALUE!</v>
      </c>
      <c r="U754" s="57" t="e">
        <f t="shared" si="191"/>
        <v>#VALUE!</v>
      </c>
    </row>
    <row r="755" spans="1:21" ht="12.75">
      <c r="A755" s="6">
        <v>4418006000</v>
      </c>
      <c r="B755" s="5">
        <v>3483350.154</v>
      </c>
      <c r="C755" s="5">
        <v>5714510.412</v>
      </c>
      <c r="D755" s="5">
        <v>32483283.005</v>
      </c>
      <c r="E755" s="18">
        <v>5712664.844</v>
      </c>
      <c r="F755" s="22">
        <f t="shared" si="176"/>
        <v>-39820432.68650287</v>
      </c>
      <c r="G755" s="8">
        <f t="shared" si="177"/>
        <v>-39822497.594600044</v>
      </c>
      <c r="H755" s="8">
        <f t="shared" si="178"/>
        <v>144334360.6716074</v>
      </c>
      <c r="I755" s="8">
        <f t="shared" si="179"/>
        <v>10986636.01304282</v>
      </c>
      <c r="J755" s="8">
        <f t="shared" si="180"/>
        <v>10991573.263574097</v>
      </c>
      <c r="K755" s="19">
        <f t="shared" si="181"/>
        <v>144391735.14120775</v>
      </c>
      <c r="L755" s="37">
        <f t="shared" si="182"/>
        <v>0.00491844117641449</v>
      </c>
      <c r="M755" s="52">
        <f t="shared" si="183"/>
        <v>-0.03904054593294859</v>
      </c>
      <c r="N755" s="56" t="e">
        <f t="shared" si="184"/>
        <v>#VALUE!</v>
      </c>
      <c r="O755" s="55" t="e">
        <f t="shared" si="185"/>
        <v>#VALUE!</v>
      </c>
      <c r="P755" s="55" t="e">
        <f t="shared" si="186"/>
        <v>#VALUE!</v>
      </c>
      <c r="Q755" s="78" t="e">
        <f t="shared" si="187"/>
        <v>#VALUE!</v>
      </c>
      <c r="R755" s="56" t="e">
        <f t="shared" si="188"/>
        <v>#VALUE!</v>
      </c>
      <c r="S755" s="55" t="e">
        <f t="shared" si="189"/>
        <v>#VALUE!</v>
      </c>
      <c r="T755" s="55" t="e">
        <f t="shared" si="190"/>
        <v>#VALUE!</v>
      </c>
      <c r="U755" s="57" t="e">
        <f t="shared" si="191"/>
        <v>#VALUE!</v>
      </c>
    </row>
    <row r="756" spans="1:21" ht="12.75">
      <c r="A756" s="6">
        <v>4418006110</v>
      </c>
      <c r="B756" s="5">
        <v>3484085.848</v>
      </c>
      <c r="C756" s="5">
        <v>5714731.511</v>
      </c>
      <c r="D756" s="5">
        <v>32484018.403</v>
      </c>
      <c r="E756" s="18">
        <v>5712885.848</v>
      </c>
      <c r="F756" s="22">
        <f t="shared" si="176"/>
        <v>-47761915.92770075</v>
      </c>
      <c r="G756" s="8">
        <f t="shared" si="177"/>
        <v>-47764015.07618177</v>
      </c>
      <c r="H756" s="8">
        <f t="shared" si="178"/>
        <v>139071832.88413978</v>
      </c>
      <c r="I756" s="8">
        <f t="shared" si="179"/>
        <v>16403759.302852998</v>
      </c>
      <c r="J756" s="8">
        <f t="shared" si="180"/>
        <v>16410991.264710365</v>
      </c>
      <c r="K756" s="19">
        <f t="shared" si="181"/>
        <v>139127031.12372017</v>
      </c>
      <c r="L756" s="37">
        <f t="shared" si="182"/>
        <v>0.01122753694653511</v>
      </c>
      <c r="M756" s="52">
        <f t="shared" si="183"/>
        <v>-0.04212453123182058</v>
      </c>
      <c r="N756" s="56" t="e">
        <f t="shared" si="184"/>
        <v>#VALUE!</v>
      </c>
      <c r="O756" s="55" t="e">
        <f t="shared" si="185"/>
        <v>#VALUE!</v>
      </c>
      <c r="P756" s="55" t="e">
        <f t="shared" si="186"/>
        <v>#VALUE!</v>
      </c>
      <c r="Q756" s="78" t="e">
        <f t="shared" si="187"/>
        <v>#VALUE!</v>
      </c>
      <c r="R756" s="56" t="e">
        <f t="shared" si="188"/>
        <v>#VALUE!</v>
      </c>
      <c r="S756" s="55" t="e">
        <f t="shared" si="189"/>
        <v>#VALUE!</v>
      </c>
      <c r="T756" s="55" t="e">
        <f t="shared" si="190"/>
        <v>#VALUE!</v>
      </c>
      <c r="U756" s="57" t="e">
        <f t="shared" si="191"/>
        <v>#VALUE!</v>
      </c>
    </row>
    <row r="757" spans="1:21" ht="12.75">
      <c r="A757" s="6">
        <v>4418006200</v>
      </c>
      <c r="B757" s="5">
        <v>3487587.237</v>
      </c>
      <c r="C757" s="5">
        <v>5713905.706</v>
      </c>
      <c r="D757" s="5">
        <v>32487518.408</v>
      </c>
      <c r="E757" s="18">
        <v>5712060.311</v>
      </c>
      <c r="F757" s="22">
        <f t="shared" si="176"/>
        <v>-95279440.87398963</v>
      </c>
      <c r="G757" s="8">
        <f t="shared" si="177"/>
        <v>-95282072.18546872</v>
      </c>
      <c r="H757" s="8">
        <f t="shared" si="178"/>
        <v>159227630.2582378</v>
      </c>
      <c r="I757" s="8">
        <f t="shared" si="179"/>
        <v>57015371.94532792</v>
      </c>
      <c r="J757" s="8">
        <f t="shared" si="180"/>
        <v>57039307.18638287</v>
      </c>
      <c r="K757" s="19">
        <f t="shared" si="181"/>
        <v>159290075.46303138</v>
      </c>
      <c r="L757" s="37">
        <f t="shared" si="182"/>
        <v>-0.009306754916906357</v>
      </c>
      <c r="M757" s="52">
        <f t="shared" si="183"/>
        <v>-0.02965583000332117</v>
      </c>
      <c r="N757" s="56" t="e">
        <f t="shared" si="184"/>
        <v>#VALUE!</v>
      </c>
      <c r="O757" s="55" t="e">
        <f t="shared" si="185"/>
        <v>#VALUE!</v>
      </c>
      <c r="P757" s="55" t="e">
        <f t="shared" si="186"/>
        <v>#VALUE!</v>
      </c>
      <c r="Q757" s="78" t="e">
        <f t="shared" si="187"/>
        <v>#VALUE!</v>
      </c>
      <c r="R757" s="56" t="e">
        <f t="shared" si="188"/>
        <v>#VALUE!</v>
      </c>
      <c r="S757" s="55" t="e">
        <f t="shared" si="189"/>
        <v>#VALUE!</v>
      </c>
      <c r="T757" s="55" t="e">
        <f t="shared" si="190"/>
        <v>#VALUE!</v>
      </c>
      <c r="U757" s="57" t="e">
        <f t="shared" si="191"/>
        <v>#VALUE!</v>
      </c>
    </row>
    <row r="758" spans="1:21" ht="12.75">
      <c r="A758" s="6">
        <v>4418006510</v>
      </c>
      <c r="B758" s="5">
        <v>3480794.8</v>
      </c>
      <c r="C758" s="5">
        <v>5708522.12</v>
      </c>
      <c r="D758" s="5">
        <v>32480728.58</v>
      </c>
      <c r="E758" s="18">
        <v>5706678.974</v>
      </c>
      <c r="F758" s="22">
        <f t="shared" si="176"/>
        <v>-13673415.162429001</v>
      </c>
      <c r="G758" s="8">
        <f t="shared" si="177"/>
        <v>-13678031.972351257</v>
      </c>
      <c r="H758" s="8">
        <f t="shared" si="178"/>
        <v>324036162.8075872</v>
      </c>
      <c r="I758" s="8">
        <f t="shared" si="179"/>
        <v>577174.4984956883</v>
      </c>
      <c r="J758" s="8">
        <f t="shared" si="180"/>
        <v>577600.2563451142</v>
      </c>
      <c r="K758" s="19">
        <f t="shared" si="181"/>
        <v>324165736.8179006</v>
      </c>
      <c r="L758" s="37">
        <f t="shared" si="182"/>
        <v>0.010392166674137115</v>
      </c>
      <c r="M758" s="52">
        <f t="shared" si="183"/>
        <v>-0.0432121604681015</v>
      </c>
      <c r="N758" s="56" t="e">
        <f t="shared" si="184"/>
        <v>#VALUE!</v>
      </c>
      <c r="O758" s="55" t="e">
        <f t="shared" si="185"/>
        <v>#VALUE!</v>
      </c>
      <c r="P758" s="55" t="e">
        <f t="shared" si="186"/>
        <v>#VALUE!</v>
      </c>
      <c r="Q758" s="78" t="e">
        <f t="shared" si="187"/>
        <v>#VALUE!</v>
      </c>
      <c r="R758" s="56" t="e">
        <f t="shared" si="188"/>
        <v>#VALUE!</v>
      </c>
      <c r="S758" s="55" t="e">
        <f t="shared" si="189"/>
        <v>#VALUE!</v>
      </c>
      <c r="T758" s="55" t="e">
        <f t="shared" si="190"/>
        <v>#VALUE!</v>
      </c>
      <c r="U758" s="57" t="e">
        <f t="shared" si="191"/>
        <v>#VALUE!</v>
      </c>
    </row>
    <row r="759" spans="1:21" ht="12.75">
      <c r="A759" s="6">
        <v>4418006702</v>
      </c>
      <c r="B759" s="5">
        <v>3479778.212</v>
      </c>
      <c r="C759" s="5">
        <v>5708872.878</v>
      </c>
      <c r="D759" s="5">
        <v>32479712.404</v>
      </c>
      <c r="E759" s="18">
        <v>5707029.609</v>
      </c>
      <c r="F759" s="22">
        <f t="shared" si="176"/>
        <v>4532378.291467348</v>
      </c>
      <c r="G759" s="8">
        <f t="shared" si="177"/>
        <v>4527946.828576413</v>
      </c>
      <c r="H759" s="8">
        <f t="shared" si="178"/>
        <v>311533372.4839276</v>
      </c>
      <c r="I759" s="8">
        <f t="shared" si="179"/>
        <v>65875.34345719873</v>
      </c>
      <c r="J759" s="8">
        <f t="shared" si="180"/>
        <v>65837.31519787418</v>
      </c>
      <c r="K759" s="19">
        <f t="shared" si="181"/>
        <v>311658250.765686</v>
      </c>
      <c r="L759" s="37">
        <f t="shared" si="182"/>
        <v>0.007707800716161728</v>
      </c>
      <c r="M759" s="52">
        <f t="shared" si="183"/>
        <v>-0.04580741934478283</v>
      </c>
      <c r="N759" s="56" t="e">
        <f t="shared" si="184"/>
        <v>#VALUE!</v>
      </c>
      <c r="O759" s="55" t="e">
        <f t="shared" si="185"/>
        <v>#VALUE!</v>
      </c>
      <c r="P759" s="55" t="e">
        <f t="shared" si="186"/>
        <v>#VALUE!</v>
      </c>
      <c r="Q759" s="78" t="e">
        <f t="shared" si="187"/>
        <v>#VALUE!</v>
      </c>
      <c r="R759" s="56" t="e">
        <f t="shared" si="188"/>
        <v>#VALUE!</v>
      </c>
      <c r="S759" s="55" t="e">
        <f t="shared" si="189"/>
        <v>#VALUE!</v>
      </c>
      <c r="T759" s="55" t="e">
        <f t="shared" si="190"/>
        <v>#VALUE!</v>
      </c>
      <c r="U759" s="57" t="e">
        <f t="shared" si="191"/>
        <v>#VALUE!</v>
      </c>
    </row>
    <row r="760" spans="1:21" ht="12.75">
      <c r="A760" s="6">
        <v>4418006800</v>
      </c>
      <c r="B760" s="5">
        <v>3482710.936</v>
      </c>
      <c r="C760" s="5">
        <v>5709882.307</v>
      </c>
      <c r="D760" s="5">
        <v>32482643.978</v>
      </c>
      <c r="E760" s="18">
        <v>5708038.592</v>
      </c>
      <c r="F760" s="22">
        <f t="shared" si="176"/>
        <v>-44521116.32356287</v>
      </c>
      <c r="G760" s="8">
        <f t="shared" si="177"/>
        <v>-44524987.56104443</v>
      </c>
      <c r="H760" s="8">
        <f t="shared" si="178"/>
        <v>276926276.5765366</v>
      </c>
      <c r="I760" s="8">
        <f t="shared" si="179"/>
        <v>7158230.612913986</v>
      </c>
      <c r="J760" s="8">
        <f t="shared" si="180"/>
        <v>7161704.793148613</v>
      </c>
      <c r="K760" s="19">
        <f t="shared" si="181"/>
        <v>277036591.0349076</v>
      </c>
      <c r="L760" s="37">
        <f t="shared" si="182"/>
        <v>0.004661992192268372</v>
      </c>
      <c r="M760" s="52">
        <f t="shared" si="183"/>
        <v>-0.04175527114421129</v>
      </c>
      <c r="N760" s="56" t="e">
        <f t="shared" si="184"/>
        <v>#VALUE!</v>
      </c>
      <c r="O760" s="55" t="e">
        <f t="shared" si="185"/>
        <v>#VALUE!</v>
      </c>
      <c r="P760" s="55" t="e">
        <f t="shared" si="186"/>
        <v>#VALUE!</v>
      </c>
      <c r="Q760" s="78" t="e">
        <f t="shared" si="187"/>
        <v>#VALUE!</v>
      </c>
      <c r="R760" s="56" t="e">
        <f t="shared" si="188"/>
        <v>#VALUE!</v>
      </c>
      <c r="S760" s="55" t="e">
        <f t="shared" si="189"/>
        <v>#VALUE!</v>
      </c>
      <c r="T760" s="55" t="e">
        <f t="shared" si="190"/>
        <v>#VALUE!</v>
      </c>
      <c r="U760" s="57" t="e">
        <f t="shared" si="191"/>
        <v>#VALUE!</v>
      </c>
    </row>
    <row r="761" spans="1:21" ht="12.75">
      <c r="A761" s="6">
        <v>4418007002</v>
      </c>
      <c r="B761" s="5">
        <v>3481585.844</v>
      </c>
      <c r="C761" s="5">
        <v>5710293.494</v>
      </c>
      <c r="D761" s="5">
        <v>32481519.333</v>
      </c>
      <c r="E761" s="18">
        <v>5708449.636</v>
      </c>
      <c r="F761" s="22">
        <f t="shared" si="176"/>
        <v>-25164637.659853082</v>
      </c>
      <c r="G761" s="8">
        <f t="shared" si="177"/>
        <v>-25168397.427000545</v>
      </c>
      <c r="H761" s="8">
        <f t="shared" si="178"/>
        <v>263412462.76997307</v>
      </c>
      <c r="I761" s="8">
        <f t="shared" si="179"/>
        <v>2404417.752559901</v>
      </c>
      <c r="J761" s="8">
        <f t="shared" si="180"/>
        <v>2405738.013097927</v>
      </c>
      <c r="K761" s="19">
        <f t="shared" si="181"/>
        <v>263517730.64603546</v>
      </c>
      <c r="L761" s="37">
        <f t="shared" si="182"/>
        <v>0.010981258004903793</v>
      </c>
      <c r="M761" s="52">
        <f t="shared" si="183"/>
        <v>-0.046903910115361214</v>
      </c>
      <c r="N761" s="56" t="e">
        <f t="shared" si="184"/>
        <v>#VALUE!</v>
      </c>
      <c r="O761" s="55" t="e">
        <f t="shared" si="185"/>
        <v>#VALUE!</v>
      </c>
      <c r="P761" s="55" t="e">
        <f t="shared" si="186"/>
        <v>#VALUE!</v>
      </c>
      <c r="Q761" s="78" t="e">
        <f t="shared" si="187"/>
        <v>#VALUE!</v>
      </c>
      <c r="R761" s="56" t="e">
        <f t="shared" si="188"/>
        <v>#VALUE!</v>
      </c>
      <c r="S761" s="55" t="e">
        <f t="shared" si="189"/>
        <v>#VALUE!</v>
      </c>
      <c r="T761" s="55" t="e">
        <f t="shared" si="190"/>
        <v>#VALUE!</v>
      </c>
      <c r="U761" s="57" t="e">
        <f t="shared" si="191"/>
        <v>#VALUE!</v>
      </c>
    </row>
    <row r="762" spans="1:21" ht="12.75">
      <c r="A762" s="6">
        <v>4418007100</v>
      </c>
      <c r="B762" s="5">
        <v>3480227.127</v>
      </c>
      <c r="C762" s="5">
        <v>5710791.708</v>
      </c>
      <c r="D762" s="5">
        <v>32480161.167</v>
      </c>
      <c r="E762" s="18">
        <v>5708947.671</v>
      </c>
      <c r="F762" s="22">
        <f t="shared" si="176"/>
        <v>-3021547.153641374</v>
      </c>
      <c r="G762" s="8">
        <f t="shared" si="177"/>
        <v>-3025058.1638960023</v>
      </c>
      <c r="H762" s="8">
        <f t="shared" si="178"/>
        <v>247491483.18648043</v>
      </c>
      <c r="I762" s="8">
        <f t="shared" si="179"/>
        <v>36932.0017280452</v>
      </c>
      <c r="J762" s="8">
        <f t="shared" si="180"/>
        <v>36989.7398002067</v>
      </c>
      <c r="K762" s="19">
        <f t="shared" si="181"/>
        <v>247590703.71868768</v>
      </c>
      <c r="L762" s="37">
        <f t="shared" si="182"/>
        <v>0.007454723119735718</v>
      </c>
      <c r="M762" s="52">
        <f t="shared" si="183"/>
        <v>-0.04746976774185896</v>
      </c>
      <c r="N762" s="56" t="e">
        <f t="shared" si="184"/>
        <v>#VALUE!</v>
      </c>
      <c r="O762" s="55" t="e">
        <f t="shared" si="185"/>
        <v>#VALUE!</v>
      </c>
      <c r="P762" s="55" t="e">
        <f t="shared" si="186"/>
        <v>#VALUE!</v>
      </c>
      <c r="Q762" s="78" t="e">
        <f t="shared" si="187"/>
        <v>#VALUE!</v>
      </c>
      <c r="R762" s="56" t="e">
        <f t="shared" si="188"/>
        <v>#VALUE!</v>
      </c>
      <c r="S762" s="55" t="e">
        <f t="shared" si="189"/>
        <v>#VALUE!</v>
      </c>
      <c r="T762" s="55" t="e">
        <f t="shared" si="190"/>
        <v>#VALUE!</v>
      </c>
      <c r="U762" s="57" t="e">
        <f t="shared" si="191"/>
        <v>#VALUE!</v>
      </c>
    </row>
    <row r="763" spans="1:21" ht="12.75">
      <c r="A763" s="6">
        <v>4418007200</v>
      </c>
      <c r="B763" s="5">
        <v>3482582.319</v>
      </c>
      <c r="C763" s="5">
        <v>5711965.416</v>
      </c>
      <c r="D763" s="5">
        <v>32482515.441</v>
      </c>
      <c r="E763" s="18">
        <v>5710120.877</v>
      </c>
      <c r="F763" s="22">
        <f t="shared" si="176"/>
        <v>-37077470.54819711</v>
      </c>
      <c r="G763" s="8">
        <f t="shared" si="177"/>
        <v>-37080424.16593592</v>
      </c>
      <c r="H763" s="8">
        <f t="shared" si="178"/>
        <v>211947158.03224224</v>
      </c>
      <c r="I763" s="8">
        <f t="shared" si="179"/>
        <v>6486750.507492052</v>
      </c>
      <c r="J763" s="8">
        <f t="shared" si="180"/>
        <v>6489853.914631051</v>
      </c>
      <c r="K763" s="19">
        <f t="shared" si="181"/>
        <v>212031667.71928048</v>
      </c>
      <c r="L763" s="37">
        <f t="shared" si="182"/>
        <v>0.004463668912649155</v>
      </c>
      <c r="M763" s="52">
        <f t="shared" si="183"/>
        <v>-0.0448471587151289</v>
      </c>
      <c r="N763" s="56" t="e">
        <f t="shared" si="184"/>
        <v>#VALUE!</v>
      </c>
      <c r="O763" s="55" t="e">
        <f t="shared" si="185"/>
        <v>#VALUE!</v>
      </c>
      <c r="P763" s="55" t="e">
        <f t="shared" si="186"/>
        <v>#VALUE!</v>
      </c>
      <c r="Q763" s="78" t="e">
        <f t="shared" si="187"/>
        <v>#VALUE!</v>
      </c>
      <c r="R763" s="56" t="e">
        <f t="shared" si="188"/>
        <v>#VALUE!</v>
      </c>
      <c r="S763" s="55" t="e">
        <f t="shared" si="189"/>
        <v>#VALUE!</v>
      </c>
      <c r="T763" s="55" t="e">
        <f t="shared" si="190"/>
        <v>#VALUE!</v>
      </c>
      <c r="U763" s="57" t="e">
        <f t="shared" si="191"/>
        <v>#VALUE!</v>
      </c>
    </row>
    <row r="764" spans="1:21" ht="12.75">
      <c r="A764" s="6">
        <v>4418007303</v>
      </c>
      <c r="B764" s="5">
        <v>3480378.533</v>
      </c>
      <c r="C764" s="5">
        <v>5712115.597</v>
      </c>
      <c r="D764" s="5">
        <v>32480312.532</v>
      </c>
      <c r="E764" s="18">
        <v>5710271.03</v>
      </c>
      <c r="F764" s="22">
        <f t="shared" si="176"/>
        <v>-4948664.891262081</v>
      </c>
      <c r="G764" s="8">
        <f t="shared" si="177"/>
        <v>-4951596.771550257</v>
      </c>
      <c r="H764" s="8">
        <f t="shared" si="178"/>
        <v>207597324.12758496</v>
      </c>
      <c r="I764" s="8">
        <f t="shared" si="179"/>
        <v>118035.20686999756</v>
      </c>
      <c r="J764" s="8">
        <f t="shared" si="180"/>
        <v>118152.49122885642</v>
      </c>
      <c r="K764" s="19">
        <f t="shared" si="181"/>
        <v>207680558.69526517</v>
      </c>
      <c r="L764" s="37">
        <f t="shared" si="182"/>
        <v>0.006403543055057526</v>
      </c>
      <c r="M764" s="52">
        <f t="shared" si="183"/>
        <v>-0.04631958156824112</v>
      </c>
      <c r="N764" s="56" t="e">
        <f t="shared" si="184"/>
        <v>#VALUE!</v>
      </c>
      <c r="O764" s="55" t="e">
        <f t="shared" si="185"/>
        <v>#VALUE!</v>
      </c>
      <c r="P764" s="55" t="e">
        <f t="shared" si="186"/>
        <v>#VALUE!</v>
      </c>
      <c r="Q764" s="78" t="e">
        <f t="shared" si="187"/>
        <v>#VALUE!</v>
      </c>
      <c r="R764" s="56" t="e">
        <f t="shared" si="188"/>
        <v>#VALUE!</v>
      </c>
      <c r="S764" s="55" t="e">
        <f t="shared" si="189"/>
        <v>#VALUE!</v>
      </c>
      <c r="T764" s="55" t="e">
        <f t="shared" si="190"/>
        <v>#VALUE!</v>
      </c>
      <c r="U764" s="57" t="e">
        <f t="shared" si="191"/>
        <v>#VALUE!</v>
      </c>
    </row>
    <row r="765" spans="1:21" ht="12.75">
      <c r="A765" s="6">
        <v>4418007400</v>
      </c>
      <c r="B765" s="5">
        <v>3482638.341</v>
      </c>
      <c r="C765" s="5">
        <v>5713090.839</v>
      </c>
      <c r="D765" s="5">
        <v>32482571.456</v>
      </c>
      <c r="E765" s="18">
        <v>5711245.85</v>
      </c>
      <c r="F765" s="22">
        <f t="shared" si="176"/>
        <v>-34964415.93581754</v>
      </c>
      <c r="G765" s="8">
        <f t="shared" si="177"/>
        <v>-34966939.06368318</v>
      </c>
      <c r="H765" s="8">
        <f t="shared" si="178"/>
        <v>180451052.65152624</v>
      </c>
      <c r="I765" s="8">
        <f t="shared" si="179"/>
        <v>6775236.738496602</v>
      </c>
      <c r="J765" s="8">
        <f t="shared" si="180"/>
        <v>6778426.616846472</v>
      </c>
      <c r="K765" s="19">
        <f t="shared" si="181"/>
        <v>180522984.55555093</v>
      </c>
      <c r="L765" s="37">
        <f t="shared" si="182"/>
        <v>0.004638072103261948</v>
      </c>
      <c r="M765" s="52">
        <f t="shared" si="183"/>
        <v>-0.04341753851622343</v>
      </c>
      <c r="N765" s="56" t="e">
        <f t="shared" si="184"/>
        <v>#VALUE!</v>
      </c>
      <c r="O765" s="55" t="e">
        <f t="shared" si="185"/>
        <v>#VALUE!</v>
      </c>
      <c r="P765" s="55" t="e">
        <f t="shared" si="186"/>
        <v>#VALUE!</v>
      </c>
      <c r="Q765" s="78" t="e">
        <f t="shared" si="187"/>
        <v>#VALUE!</v>
      </c>
      <c r="R765" s="56" t="e">
        <f t="shared" si="188"/>
        <v>#VALUE!</v>
      </c>
      <c r="S765" s="55" t="e">
        <f t="shared" si="189"/>
        <v>#VALUE!</v>
      </c>
      <c r="T765" s="55" t="e">
        <f t="shared" si="190"/>
        <v>#VALUE!</v>
      </c>
      <c r="U765" s="57" t="e">
        <f t="shared" si="191"/>
        <v>#VALUE!</v>
      </c>
    </row>
    <row r="766" spans="1:21" ht="12.75">
      <c r="A766" s="6">
        <v>4418007500</v>
      </c>
      <c r="B766" s="5">
        <v>3488081.088</v>
      </c>
      <c r="C766" s="5">
        <v>5709092.994</v>
      </c>
      <c r="D766" s="5">
        <v>32488012.02</v>
      </c>
      <c r="E766" s="18">
        <v>5707249.513</v>
      </c>
      <c r="F766" s="22">
        <f t="shared" si="176"/>
        <v>-140217391.3252235</v>
      </c>
      <c r="G766" s="8">
        <f t="shared" si="177"/>
        <v>-140221597.7513941</v>
      </c>
      <c r="H766" s="8">
        <f t="shared" si="178"/>
        <v>303815288.9406449</v>
      </c>
      <c r="I766" s="8">
        <f t="shared" si="179"/>
        <v>64715329.87267302</v>
      </c>
      <c r="J766" s="8">
        <f t="shared" si="180"/>
        <v>64742753.292928934</v>
      </c>
      <c r="K766" s="19">
        <f t="shared" si="181"/>
        <v>303934914.2338038</v>
      </c>
      <c r="L766" s="37">
        <f t="shared" si="182"/>
        <v>-0.03294287621974945</v>
      </c>
      <c r="M766" s="52">
        <f t="shared" si="183"/>
        <v>-0.03548665530979633</v>
      </c>
      <c r="N766" s="56" t="e">
        <f t="shared" si="184"/>
        <v>#VALUE!</v>
      </c>
      <c r="O766" s="55" t="e">
        <f t="shared" si="185"/>
        <v>#VALUE!</v>
      </c>
      <c r="P766" s="55" t="e">
        <f t="shared" si="186"/>
        <v>#VALUE!</v>
      </c>
      <c r="Q766" s="78" t="e">
        <f t="shared" si="187"/>
        <v>#VALUE!</v>
      </c>
      <c r="R766" s="56" t="e">
        <f t="shared" si="188"/>
        <v>#VALUE!</v>
      </c>
      <c r="S766" s="55" t="e">
        <f t="shared" si="189"/>
        <v>#VALUE!</v>
      </c>
      <c r="T766" s="55" t="e">
        <f t="shared" si="190"/>
        <v>#VALUE!</v>
      </c>
      <c r="U766" s="57" t="e">
        <f t="shared" si="191"/>
        <v>#VALUE!</v>
      </c>
    </row>
    <row r="767" spans="1:21" ht="12.75">
      <c r="A767" s="6">
        <v>4418007600</v>
      </c>
      <c r="B767" s="5">
        <v>3484826.72</v>
      </c>
      <c r="C767" s="5">
        <v>5709956.259</v>
      </c>
      <c r="D767" s="5">
        <v>32484758.933</v>
      </c>
      <c r="E767" s="18">
        <v>5708112.478</v>
      </c>
      <c r="F767" s="22">
        <f t="shared" si="176"/>
        <v>-79369092.84391329</v>
      </c>
      <c r="G767" s="8">
        <f t="shared" si="177"/>
        <v>-79372898.44313926</v>
      </c>
      <c r="H767" s="8">
        <f t="shared" si="178"/>
        <v>274471553.522912</v>
      </c>
      <c r="I767" s="8">
        <f t="shared" si="179"/>
        <v>22952305.49383011</v>
      </c>
      <c r="J767" s="8">
        <f t="shared" si="180"/>
        <v>22962498.90270002</v>
      </c>
      <c r="K767" s="19">
        <f t="shared" si="181"/>
        <v>274580284.1978208</v>
      </c>
      <c r="L767" s="37">
        <f t="shared" si="182"/>
        <v>-0.007182318717241287</v>
      </c>
      <c r="M767" s="52">
        <f t="shared" si="183"/>
        <v>-0.03425501752644777</v>
      </c>
      <c r="N767" s="56" t="e">
        <f t="shared" si="184"/>
        <v>#VALUE!</v>
      </c>
      <c r="O767" s="55" t="e">
        <f t="shared" si="185"/>
        <v>#VALUE!</v>
      </c>
      <c r="P767" s="55" t="e">
        <f t="shared" si="186"/>
        <v>#VALUE!</v>
      </c>
      <c r="Q767" s="78" t="e">
        <f t="shared" si="187"/>
        <v>#VALUE!</v>
      </c>
      <c r="R767" s="56" t="e">
        <f t="shared" si="188"/>
        <v>#VALUE!</v>
      </c>
      <c r="S767" s="55" t="e">
        <f t="shared" si="189"/>
        <v>#VALUE!</v>
      </c>
      <c r="T767" s="55" t="e">
        <f t="shared" si="190"/>
        <v>#VALUE!</v>
      </c>
      <c r="U767" s="57" t="e">
        <f t="shared" si="191"/>
        <v>#VALUE!</v>
      </c>
    </row>
    <row r="768" spans="1:21" ht="12.75">
      <c r="A768" s="6">
        <v>4418007701</v>
      </c>
      <c r="B768" s="5">
        <v>3485901.206</v>
      </c>
      <c r="C768" s="5">
        <v>5710259.821</v>
      </c>
      <c r="D768" s="5">
        <v>32485832.999</v>
      </c>
      <c r="E768" s="18">
        <v>5708415.903</v>
      </c>
      <c r="F768" s="22">
        <f t="shared" si="176"/>
        <v>-95386820.30423832</v>
      </c>
      <c r="G768" s="8">
        <f t="shared" si="177"/>
        <v>-95390565.48895918</v>
      </c>
      <c r="H768" s="8">
        <f t="shared" si="178"/>
        <v>264507597.34969985</v>
      </c>
      <c r="I768" s="8">
        <f t="shared" si="179"/>
        <v>34399778.38135753</v>
      </c>
      <c r="J768" s="8">
        <f t="shared" si="180"/>
        <v>34414721.3355518</v>
      </c>
      <c r="K768" s="19">
        <f t="shared" si="181"/>
        <v>264612107.57145226</v>
      </c>
      <c r="L768" s="37">
        <f t="shared" si="182"/>
        <v>-0.010543793439865112</v>
      </c>
      <c r="M768" s="52">
        <f t="shared" si="183"/>
        <v>-0.03280624095350504</v>
      </c>
      <c r="N768" s="56" t="e">
        <f t="shared" si="184"/>
        <v>#VALUE!</v>
      </c>
      <c r="O768" s="55" t="e">
        <f t="shared" si="185"/>
        <v>#VALUE!</v>
      </c>
      <c r="P768" s="55" t="e">
        <f t="shared" si="186"/>
        <v>#VALUE!</v>
      </c>
      <c r="Q768" s="78" t="e">
        <f t="shared" si="187"/>
        <v>#VALUE!</v>
      </c>
      <c r="R768" s="56" t="e">
        <f t="shared" si="188"/>
        <v>#VALUE!</v>
      </c>
      <c r="S768" s="55" t="e">
        <f t="shared" si="189"/>
        <v>#VALUE!</v>
      </c>
      <c r="T768" s="55" t="e">
        <f t="shared" si="190"/>
        <v>#VALUE!</v>
      </c>
      <c r="U768" s="57" t="e">
        <f t="shared" si="191"/>
        <v>#VALUE!</v>
      </c>
    </row>
    <row r="769" spans="1:21" ht="12.75">
      <c r="A769" s="6">
        <v>4418007800</v>
      </c>
      <c r="B769" s="5">
        <v>3487363.389</v>
      </c>
      <c r="C769" s="5">
        <v>5710748.472</v>
      </c>
      <c r="D769" s="5">
        <v>32487294.617</v>
      </c>
      <c r="E769" s="18">
        <v>5708904.343</v>
      </c>
      <c r="F769" s="22">
        <f t="shared" si="176"/>
        <v>-115583215.7388353</v>
      </c>
      <c r="G769" s="8">
        <f t="shared" si="177"/>
        <v>-115586783.16227312</v>
      </c>
      <c r="H769" s="8">
        <f t="shared" si="178"/>
        <v>248855169.73875713</v>
      </c>
      <c r="I769" s="8">
        <f t="shared" si="179"/>
        <v>53685411.112125665</v>
      </c>
      <c r="J769" s="8">
        <f t="shared" si="180"/>
        <v>53708219.202828236</v>
      </c>
      <c r="K769" s="19">
        <f t="shared" si="181"/>
        <v>248953211.30577338</v>
      </c>
      <c r="L769" s="37">
        <f t="shared" si="182"/>
        <v>-0.02062463015317917</v>
      </c>
      <c r="M769" s="52">
        <f t="shared" si="183"/>
        <v>-0.036331149749457836</v>
      </c>
      <c r="N769" s="56" t="e">
        <f t="shared" si="184"/>
        <v>#VALUE!</v>
      </c>
      <c r="O769" s="55" t="e">
        <f t="shared" si="185"/>
        <v>#VALUE!</v>
      </c>
      <c r="P769" s="55" t="e">
        <f t="shared" si="186"/>
        <v>#VALUE!</v>
      </c>
      <c r="Q769" s="78" t="e">
        <f t="shared" si="187"/>
        <v>#VALUE!</v>
      </c>
      <c r="R769" s="56" t="e">
        <f t="shared" si="188"/>
        <v>#VALUE!</v>
      </c>
      <c r="S769" s="55" t="e">
        <f t="shared" si="189"/>
        <v>#VALUE!</v>
      </c>
      <c r="T769" s="55" t="e">
        <f t="shared" si="190"/>
        <v>#VALUE!</v>
      </c>
      <c r="U769" s="57" t="e">
        <f t="shared" si="191"/>
        <v>#VALUE!</v>
      </c>
    </row>
    <row r="770" spans="1:21" ht="12.75">
      <c r="A770" s="6">
        <v>4418007900</v>
      </c>
      <c r="B770" s="5">
        <v>3483070.564</v>
      </c>
      <c r="C770" s="5">
        <v>5711036.179</v>
      </c>
      <c r="D770" s="5">
        <v>32483003.479</v>
      </c>
      <c r="E770" s="18">
        <v>5709192.003</v>
      </c>
      <c r="F770" s="22">
        <f aca="true" t="shared" si="192" ref="F770:F833">($C770-$C$927)*($D770-$D$927)</f>
        <v>-47003561.83043511</v>
      </c>
      <c r="G770" s="8">
        <f aca="true" t="shared" si="193" ref="G770:G833">($B770-$B$927)*($E770-$E$927)</f>
        <v>-47006918.376831256</v>
      </c>
      <c r="H770" s="8">
        <f aca="true" t="shared" si="194" ref="H770:H833">($C770-$C$927)*($E770-$E$927)</f>
        <v>239861434.1988593</v>
      </c>
      <c r="I770" s="8">
        <f aca="true" t="shared" si="195" ref="I770:I833">($B770-$B$927)*($D770-$D$927)</f>
        <v>9211537.493567243</v>
      </c>
      <c r="J770" s="8">
        <f aca="true" t="shared" si="196" ref="J770:J833">($B770-$B$927)^2</f>
        <v>9215864.087647382</v>
      </c>
      <c r="K770" s="19">
        <f aca="true" t="shared" si="197" ref="K770:K833">($C770-$C$927)^2</f>
        <v>239956959.98079544</v>
      </c>
      <c r="L770" s="37">
        <f t="shared" si="182"/>
        <v>0.0044239237904548645</v>
      </c>
      <c r="M770" s="52">
        <f t="shared" si="183"/>
        <v>-0.04481745418161154</v>
      </c>
      <c r="N770" s="56" t="e">
        <f t="shared" si="184"/>
        <v>#VALUE!</v>
      </c>
      <c r="O770" s="55" t="e">
        <f t="shared" si="185"/>
        <v>#VALUE!</v>
      </c>
      <c r="P770" s="55" t="e">
        <f t="shared" si="186"/>
        <v>#VALUE!</v>
      </c>
      <c r="Q770" s="78" t="e">
        <f t="shared" si="187"/>
        <v>#VALUE!</v>
      </c>
      <c r="R770" s="56" t="e">
        <f t="shared" si="188"/>
        <v>#VALUE!</v>
      </c>
      <c r="S770" s="55" t="e">
        <f t="shared" si="189"/>
        <v>#VALUE!</v>
      </c>
      <c r="T770" s="55" t="e">
        <f t="shared" si="190"/>
        <v>#VALUE!</v>
      </c>
      <c r="U770" s="57" t="e">
        <f t="shared" si="191"/>
        <v>#VALUE!</v>
      </c>
    </row>
    <row r="771" spans="1:21" ht="12.75">
      <c r="A771" s="6">
        <v>4418008002</v>
      </c>
      <c r="B771" s="5">
        <v>3486020.585</v>
      </c>
      <c r="C771" s="5">
        <v>5711636.777</v>
      </c>
      <c r="D771" s="5">
        <v>32485952.347</v>
      </c>
      <c r="E771" s="18">
        <v>5709792.316</v>
      </c>
      <c r="F771" s="22">
        <f t="shared" si="192"/>
        <v>-89089629.82509004</v>
      </c>
      <c r="G771" s="8">
        <f t="shared" si="193"/>
        <v>-89092812.51065005</v>
      </c>
      <c r="H771" s="8">
        <f t="shared" si="194"/>
        <v>221622919.7630789</v>
      </c>
      <c r="I771" s="8">
        <f t="shared" si="195"/>
        <v>35814191.48856581</v>
      </c>
      <c r="J771" s="8">
        <f t="shared" si="196"/>
        <v>35829624.08520914</v>
      </c>
      <c r="K771" s="19">
        <f t="shared" si="197"/>
        <v>221710498.19323644</v>
      </c>
      <c r="L771" s="37">
        <f aca="true" t="shared" si="198" ref="L771:L834">$D$927+$B$929*($C771-$C$927)+$B$930*($B771-$B$927)-$D771</f>
        <v>-0.008122336119413376</v>
      </c>
      <c r="M771" s="52">
        <f aca="true" t="shared" si="199" ref="M771:M834">$E$927+$B$930*($C771-$C$927)-$B$929*($B771-$B$927)-$E771</f>
        <v>-0.03933105990290642</v>
      </c>
      <c r="N771" s="56" t="e">
        <f aca="true" t="shared" si="200" ref="N771:N834">SQRT(($E$929-$D771)^2+($E$930-$E771)^2)</f>
        <v>#VALUE!</v>
      </c>
      <c r="O771" s="55" t="e">
        <f aca="true" t="shared" si="201" ref="O771:O834">(1/(N771^2))*1000000000</f>
        <v>#VALUE!</v>
      </c>
      <c r="P771" s="55" t="e">
        <f aca="true" t="shared" si="202" ref="P771:P834">L771*O771</f>
        <v>#VALUE!</v>
      </c>
      <c r="Q771" s="78" t="e">
        <f aca="true" t="shared" si="203" ref="Q771:Q834">M771*O771</f>
        <v>#VALUE!</v>
      </c>
      <c r="R771" s="56" t="e">
        <f aca="true" t="shared" si="204" ref="R771:R834">SQRT(($E$932-$B771)^2+($E$933-$C771)^2)</f>
        <v>#VALUE!</v>
      </c>
      <c r="S771" s="55" t="e">
        <f aca="true" t="shared" si="205" ref="S771:S834">(1/(R771^2))*1000000000</f>
        <v>#VALUE!</v>
      </c>
      <c r="T771" s="55" t="e">
        <f aca="true" t="shared" si="206" ref="T771:T834">S771*L771</f>
        <v>#VALUE!</v>
      </c>
      <c r="U771" s="57" t="e">
        <f aca="true" t="shared" si="207" ref="U771:U834">S771*M771</f>
        <v>#VALUE!</v>
      </c>
    </row>
    <row r="772" spans="1:21" ht="12.75">
      <c r="A772" s="6">
        <v>4418008101</v>
      </c>
      <c r="B772" s="5">
        <v>3487204.498</v>
      </c>
      <c r="C772" s="5">
        <v>5711687.588</v>
      </c>
      <c r="D772" s="5">
        <v>32487135.796</v>
      </c>
      <c r="E772" s="18">
        <v>5709843.088</v>
      </c>
      <c r="F772" s="22">
        <f t="shared" si="192"/>
        <v>-106346976.82358631</v>
      </c>
      <c r="G772" s="8">
        <f t="shared" si="193"/>
        <v>-106350230.04513612</v>
      </c>
      <c r="H772" s="8">
        <f t="shared" si="194"/>
        <v>220113232.98896098</v>
      </c>
      <c r="I772" s="8">
        <f t="shared" si="195"/>
        <v>51382760.11947169</v>
      </c>
      <c r="J772" s="8">
        <f t="shared" si="196"/>
        <v>51404571.82952032</v>
      </c>
      <c r="K772" s="19">
        <f t="shared" si="197"/>
        <v>220199933.83699152</v>
      </c>
      <c r="L772" s="37">
        <f t="shared" si="198"/>
        <v>-0.0144975446164608</v>
      </c>
      <c r="M772" s="52">
        <f t="shared" si="199"/>
        <v>-0.03681756462901831</v>
      </c>
      <c r="N772" s="56" t="e">
        <f t="shared" si="200"/>
        <v>#VALUE!</v>
      </c>
      <c r="O772" s="55" t="e">
        <f t="shared" si="201"/>
        <v>#VALUE!</v>
      </c>
      <c r="P772" s="55" t="e">
        <f t="shared" si="202"/>
        <v>#VALUE!</v>
      </c>
      <c r="Q772" s="78" t="e">
        <f t="shared" si="203"/>
        <v>#VALUE!</v>
      </c>
      <c r="R772" s="56" t="e">
        <f t="shared" si="204"/>
        <v>#VALUE!</v>
      </c>
      <c r="S772" s="55" t="e">
        <f t="shared" si="205"/>
        <v>#VALUE!</v>
      </c>
      <c r="T772" s="55" t="e">
        <f t="shared" si="206"/>
        <v>#VALUE!</v>
      </c>
      <c r="U772" s="57" t="e">
        <f t="shared" si="207"/>
        <v>#VALUE!</v>
      </c>
    </row>
    <row r="773" spans="1:21" ht="12.75">
      <c r="A773" s="6">
        <v>4418008200</v>
      </c>
      <c r="B773" s="5">
        <v>3484536.458</v>
      </c>
      <c r="C773" s="5">
        <v>5711720.052</v>
      </c>
      <c r="D773" s="5">
        <v>32484468.805</v>
      </c>
      <c r="E773" s="18">
        <v>5709875.583</v>
      </c>
      <c r="F773" s="22">
        <f t="shared" si="192"/>
        <v>-66625059.64237046</v>
      </c>
      <c r="G773" s="8">
        <f t="shared" si="193"/>
        <v>-66628130.95134857</v>
      </c>
      <c r="H773" s="8">
        <f t="shared" si="194"/>
        <v>219150542.20035</v>
      </c>
      <c r="I773" s="8">
        <f t="shared" si="195"/>
        <v>20255953.528214354</v>
      </c>
      <c r="J773" s="8">
        <f t="shared" si="196"/>
        <v>20264926.267358594</v>
      </c>
      <c r="K773" s="19">
        <f t="shared" si="197"/>
        <v>219237512.37725866</v>
      </c>
      <c r="L773" s="37">
        <f t="shared" si="198"/>
        <v>-0.0014508143067359924</v>
      </c>
      <c r="M773" s="52">
        <f t="shared" si="199"/>
        <v>-0.04407127760350704</v>
      </c>
      <c r="N773" s="56" t="e">
        <f t="shared" si="200"/>
        <v>#VALUE!</v>
      </c>
      <c r="O773" s="55" t="e">
        <f t="shared" si="201"/>
        <v>#VALUE!</v>
      </c>
      <c r="P773" s="55" t="e">
        <f t="shared" si="202"/>
        <v>#VALUE!</v>
      </c>
      <c r="Q773" s="78" t="e">
        <f t="shared" si="203"/>
        <v>#VALUE!</v>
      </c>
      <c r="R773" s="56" t="e">
        <f t="shared" si="204"/>
        <v>#VALUE!</v>
      </c>
      <c r="S773" s="55" t="e">
        <f t="shared" si="205"/>
        <v>#VALUE!</v>
      </c>
      <c r="T773" s="55" t="e">
        <f t="shared" si="206"/>
        <v>#VALUE!</v>
      </c>
      <c r="U773" s="57" t="e">
        <f t="shared" si="207"/>
        <v>#VALUE!</v>
      </c>
    </row>
    <row r="774" spans="1:21" ht="12.75">
      <c r="A774" s="6">
        <v>4418008300</v>
      </c>
      <c r="B774" s="5">
        <v>3484539.598</v>
      </c>
      <c r="C774" s="5">
        <v>5712453.15</v>
      </c>
      <c r="D774" s="5">
        <v>32484471.954</v>
      </c>
      <c r="E774" s="18">
        <v>5710608.391</v>
      </c>
      <c r="F774" s="22">
        <f t="shared" si="192"/>
        <v>-63370681.940780796</v>
      </c>
      <c r="G774" s="8">
        <f t="shared" si="193"/>
        <v>-63373453.31911678</v>
      </c>
      <c r="H774" s="8">
        <f t="shared" si="194"/>
        <v>197986880.11919868</v>
      </c>
      <c r="I774" s="8">
        <f t="shared" si="195"/>
        <v>20284268.085626736</v>
      </c>
      <c r="J774" s="8">
        <f t="shared" si="196"/>
        <v>20293206.54025888</v>
      </c>
      <c r="K774" s="19">
        <f t="shared" si="197"/>
        <v>198065462.9506557</v>
      </c>
      <c r="L774" s="37">
        <f t="shared" si="198"/>
        <v>-0.0016261525452136993</v>
      </c>
      <c r="M774" s="52">
        <f t="shared" si="199"/>
        <v>-0.045810685493052006</v>
      </c>
      <c r="N774" s="56" t="e">
        <f t="shared" si="200"/>
        <v>#VALUE!</v>
      </c>
      <c r="O774" s="55" t="e">
        <f t="shared" si="201"/>
        <v>#VALUE!</v>
      </c>
      <c r="P774" s="55" t="e">
        <f t="shared" si="202"/>
        <v>#VALUE!</v>
      </c>
      <c r="Q774" s="78" t="e">
        <f t="shared" si="203"/>
        <v>#VALUE!</v>
      </c>
      <c r="R774" s="56" t="e">
        <f t="shared" si="204"/>
        <v>#VALUE!</v>
      </c>
      <c r="S774" s="55" t="e">
        <f t="shared" si="205"/>
        <v>#VALUE!</v>
      </c>
      <c r="T774" s="55" t="e">
        <f t="shared" si="206"/>
        <v>#VALUE!</v>
      </c>
      <c r="U774" s="57" t="e">
        <f t="shared" si="207"/>
        <v>#VALUE!</v>
      </c>
    </row>
    <row r="775" spans="1:21" ht="12.75">
      <c r="A775" s="6">
        <v>4418008400</v>
      </c>
      <c r="B775" s="5">
        <v>3485587.877</v>
      </c>
      <c r="C775" s="5">
        <v>5712461.518</v>
      </c>
      <c r="D775" s="5">
        <v>32485519.821</v>
      </c>
      <c r="E775" s="18">
        <v>5710616.739</v>
      </c>
      <c r="F775" s="22">
        <f t="shared" si="192"/>
        <v>-78071466.78331327</v>
      </c>
      <c r="G775" s="8">
        <f t="shared" si="193"/>
        <v>-78074274.19200945</v>
      </c>
      <c r="H775" s="8">
        <f t="shared" si="194"/>
        <v>197751742.8499852</v>
      </c>
      <c r="I775" s="8">
        <f t="shared" si="195"/>
        <v>30823359.715401947</v>
      </c>
      <c r="J775" s="8">
        <f t="shared" si="196"/>
        <v>30836666.040961146</v>
      </c>
      <c r="K775" s="19">
        <f t="shared" si="197"/>
        <v>197829997.65281144</v>
      </c>
      <c r="L775" s="37">
        <f t="shared" si="198"/>
        <v>-0.006616462022066116</v>
      </c>
      <c r="M775" s="52">
        <f t="shared" si="199"/>
        <v>-0.04354547057300806</v>
      </c>
      <c r="N775" s="56" t="e">
        <f t="shared" si="200"/>
        <v>#VALUE!</v>
      </c>
      <c r="O775" s="55" t="e">
        <f t="shared" si="201"/>
        <v>#VALUE!</v>
      </c>
      <c r="P775" s="55" t="e">
        <f t="shared" si="202"/>
        <v>#VALUE!</v>
      </c>
      <c r="Q775" s="78" t="e">
        <f t="shared" si="203"/>
        <v>#VALUE!</v>
      </c>
      <c r="R775" s="56" t="e">
        <f t="shared" si="204"/>
        <v>#VALUE!</v>
      </c>
      <c r="S775" s="55" t="e">
        <f t="shared" si="205"/>
        <v>#VALUE!</v>
      </c>
      <c r="T775" s="55" t="e">
        <f t="shared" si="206"/>
        <v>#VALUE!</v>
      </c>
      <c r="U775" s="57" t="e">
        <f t="shared" si="207"/>
        <v>#VALUE!</v>
      </c>
    </row>
    <row r="776" spans="1:21" ht="12.75">
      <c r="A776" s="6">
        <v>4418008510</v>
      </c>
      <c r="B776" s="5">
        <v>3484008.1</v>
      </c>
      <c r="C776" s="5">
        <v>5713023.333</v>
      </c>
      <c r="D776" s="5">
        <v>32483940.675</v>
      </c>
      <c r="E776" s="18">
        <v>5711178.354</v>
      </c>
      <c r="F776" s="22">
        <f t="shared" si="192"/>
        <v>-53629186.319638945</v>
      </c>
      <c r="G776" s="8">
        <f t="shared" si="193"/>
        <v>-53631710.953830294</v>
      </c>
      <c r="H776" s="8">
        <f t="shared" si="194"/>
        <v>182269118.86893794</v>
      </c>
      <c r="I776" s="8">
        <f t="shared" si="195"/>
        <v>15780100.530645339</v>
      </c>
      <c r="J776" s="8">
        <f t="shared" si="196"/>
        <v>15787114.230181104</v>
      </c>
      <c r="K776" s="19">
        <f t="shared" si="197"/>
        <v>182341547.21480522</v>
      </c>
      <c r="L776" s="37">
        <f t="shared" si="198"/>
        <v>-0.0013102702796459198</v>
      </c>
      <c r="M776" s="52">
        <f t="shared" si="199"/>
        <v>-0.04538011457771063</v>
      </c>
      <c r="N776" s="56" t="e">
        <f t="shared" si="200"/>
        <v>#VALUE!</v>
      </c>
      <c r="O776" s="55" t="e">
        <f t="shared" si="201"/>
        <v>#VALUE!</v>
      </c>
      <c r="P776" s="55" t="e">
        <f t="shared" si="202"/>
        <v>#VALUE!</v>
      </c>
      <c r="Q776" s="78" t="e">
        <f t="shared" si="203"/>
        <v>#VALUE!</v>
      </c>
      <c r="R776" s="56" t="e">
        <f t="shared" si="204"/>
        <v>#VALUE!</v>
      </c>
      <c r="S776" s="55" t="e">
        <f t="shared" si="205"/>
        <v>#VALUE!</v>
      </c>
      <c r="T776" s="55" t="e">
        <f t="shared" si="206"/>
        <v>#VALUE!</v>
      </c>
      <c r="U776" s="57" t="e">
        <f t="shared" si="207"/>
        <v>#VALUE!</v>
      </c>
    </row>
    <row r="777" spans="1:21" ht="12.75">
      <c r="A777" s="6">
        <v>4418008602</v>
      </c>
      <c r="B777" s="5">
        <v>3485132.576</v>
      </c>
      <c r="C777" s="5">
        <v>5713196.332</v>
      </c>
      <c r="D777" s="5">
        <v>32485064.71</v>
      </c>
      <c r="E777" s="18">
        <v>5711351.269</v>
      </c>
      <c r="F777" s="22">
        <f t="shared" si="192"/>
        <v>-67925941.02877215</v>
      </c>
      <c r="G777" s="8">
        <f t="shared" si="193"/>
        <v>-67928435.82998312</v>
      </c>
      <c r="H777" s="8">
        <f t="shared" si="194"/>
        <v>177628949.18670306</v>
      </c>
      <c r="I777" s="8">
        <f t="shared" si="195"/>
        <v>25976075.113265198</v>
      </c>
      <c r="J777" s="8">
        <f t="shared" si="196"/>
        <v>25987321.86563705</v>
      </c>
      <c r="K777" s="19">
        <f t="shared" si="197"/>
        <v>177699329.8622492</v>
      </c>
      <c r="L777" s="37">
        <f t="shared" si="198"/>
        <v>-0.005356691777706146</v>
      </c>
      <c r="M777" s="52">
        <f t="shared" si="199"/>
        <v>-0.045667882077395916</v>
      </c>
      <c r="N777" s="56" t="e">
        <f t="shared" si="200"/>
        <v>#VALUE!</v>
      </c>
      <c r="O777" s="55" t="e">
        <f t="shared" si="201"/>
        <v>#VALUE!</v>
      </c>
      <c r="P777" s="55" t="e">
        <f t="shared" si="202"/>
        <v>#VALUE!</v>
      </c>
      <c r="Q777" s="78" t="e">
        <f t="shared" si="203"/>
        <v>#VALUE!</v>
      </c>
      <c r="R777" s="56" t="e">
        <f t="shared" si="204"/>
        <v>#VALUE!</v>
      </c>
      <c r="S777" s="55" t="e">
        <f t="shared" si="205"/>
        <v>#VALUE!</v>
      </c>
      <c r="T777" s="55" t="e">
        <f t="shared" si="206"/>
        <v>#VALUE!</v>
      </c>
      <c r="U777" s="57" t="e">
        <f t="shared" si="207"/>
        <v>#VALUE!</v>
      </c>
    </row>
    <row r="778" spans="1:21" ht="12.75">
      <c r="A778" s="6">
        <v>4418008700</v>
      </c>
      <c r="B778" s="5">
        <v>3487394.39</v>
      </c>
      <c r="C778" s="5">
        <v>5714781.448</v>
      </c>
      <c r="D778" s="5">
        <v>32487325.646</v>
      </c>
      <c r="E778" s="18">
        <v>5712935.706</v>
      </c>
      <c r="F778" s="22">
        <f t="shared" si="192"/>
        <v>-86404187.11084731</v>
      </c>
      <c r="G778" s="8">
        <f t="shared" si="193"/>
        <v>-86406552.59564371</v>
      </c>
      <c r="H778" s="8">
        <f t="shared" si="194"/>
        <v>137897453.13136232</v>
      </c>
      <c r="I778" s="8">
        <f t="shared" si="195"/>
        <v>54140868.94676146</v>
      </c>
      <c r="J778" s="8">
        <f t="shared" si="196"/>
        <v>54163567.45046618</v>
      </c>
      <c r="K778" s="19">
        <f t="shared" si="197"/>
        <v>137951489.80323994</v>
      </c>
      <c r="L778" s="37">
        <f t="shared" si="198"/>
        <v>-0.005539603531360626</v>
      </c>
      <c r="M778" s="52">
        <f t="shared" si="199"/>
        <v>-0.02845941297709942</v>
      </c>
      <c r="N778" s="56" t="e">
        <f t="shared" si="200"/>
        <v>#VALUE!</v>
      </c>
      <c r="O778" s="55" t="e">
        <f t="shared" si="201"/>
        <v>#VALUE!</v>
      </c>
      <c r="P778" s="55" t="e">
        <f t="shared" si="202"/>
        <v>#VALUE!</v>
      </c>
      <c r="Q778" s="78" t="e">
        <f t="shared" si="203"/>
        <v>#VALUE!</v>
      </c>
      <c r="R778" s="56" t="e">
        <f t="shared" si="204"/>
        <v>#VALUE!</v>
      </c>
      <c r="S778" s="55" t="e">
        <f t="shared" si="205"/>
        <v>#VALUE!</v>
      </c>
      <c r="T778" s="55" t="e">
        <f t="shared" si="206"/>
        <v>#VALUE!</v>
      </c>
      <c r="U778" s="57" t="e">
        <f t="shared" si="207"/>
        <v>#VALUE!</v>
      </c>
    </row>
    <row r="779" spans="1:21" ht="12.75">
      <c r="A779" s="6">
        <v>4418008809</v>
      </c>
      <c r="B779" s="5">
        <v>3481236.41</v>
      </c>
      <c r="C779" s="5">
        <v>5714763.037</v>
      </c>
      <c r="D779" s="5">
        <v>32481170.106</v>
      </c>
      <c r="E779" s="18">
        <v>5712917.402</v>
      </c>
      <c r="F779" s="22">
        <f t="shared" si="192"/>
        <v>-14127786.717273435</v>
      </c>
      <c r="G779" s="8">
        <f t="shared" si="193"/>
        <v>-14129708.133970395</v>
      </c>
      <c r="H779" s="8">
        <f t="shared" si="194"/>
        <v>138328933.20194393</v>
      </c>
      <c r="I779" s="8">
        <f t="shared" si="195"/>
        <v>1443092.9110299253</v>
      </c>
      <c r="J779" s="8">
        <f t="shared" si="196"/>
        <v>1443866.9973992796</v>
      </c>
      <c r="K779" s="19">
        <f t="shared" si="197"/>
        <v>138384313.29202083</v>
      </c>
      <c r="L779" s="37">
        <f t="shared" si="198"/>
        <v>0.0044387876987457275</v>
      </c>
      <c r="M779" s="52">
        <f t="shared" si="199"/>
        <v>-0.04351229127496481</v>
      </c>
      <c r="N779" s="56" t="e">
        <f t="shared" si="200"/>
        <v>#VALUE!</v>
      </c>
      <c r="O779" s="55" t="e">
        <f t="shared" si="201"/>
        <v>#VALUE!</v>
      </c>
      <c r="P779" s="55" t="e">
        <f t="shared" si="202"/>
        <v>#VALUE!</v>
      </c>
      <c r="Q779" s="78" t="e">
        <f t="shared" si="203"/>
        <v>#VALUE!</v>
      </c>
      <c r="R779" s="56" t="e">
        <f t="shared" si="204"/>
        <v>#VALUE!</v>
      </c>
      <c r="S779" s="55" t="e">
        <f t="shared" si="205"/>
        <v>#VALUE!</v>
      </c>
      <c r="T779" s="55" t="e">
        <f t="shared" si="206"/>
        <v>#VALUE!</v>
      </c>
      <c r="U779" s="57" t="e">
        <f t="shared" si="207"/>
        <v>#VALUE!</v>
      </c>
    </row>
    <row r="780" spans="1:21" ht="12.75">
      <c r="A780" s="6">
        <v>4418008900</v>
      </c>
      <c r="B780" s="5">
        <v>3486209.796</v>
      </c>
      <c r="C780" s="5">
        <v>5707321.214</v>
      </c>
      <c r="D780" s="5">
        <v>32486141.457</v>
      </c>
      <c r="E780" s="18">
        <v>5705478.462</v>
      </c>
      <c r="F780" s="22">
        <f t="shared" si="192"/>
        <v>-118542490.25470634</v>
      </c>
      <c r="G780" s="8">
        <f t="shared" si="193"/>
        <v>-118547073.16014975</v>
      </c>
      <c r="H780" s="8">
        <f t="shared" si="194"/>
        <v>368705800.52833503</v>
      </c>
      <c r="I780" s="8">
        <f t="shared" si="195"/>
        <v>38114033.58632826</v>
      </c>
      <c r="J780" s="8">
        <f t="shared" si="196"/>
        <v>38130577.68282191</v>
      </c>
      <c r="K780" s="19">
        <f t="shared" si="197"/>
        <v>368851584.08832896</v>
      </c>
      <c r="L780" s="37">
        <f t="shared" si="198"/>
        <v>-0.04171193018555641</v>
      </c>
      <c r="M780" s="52">
        <f t="shared" si="199"/>
        <v>-0.03378885332494974</v>
      </c>
      <c r="N780" s="56" t="e">
        <f t="shared" si="200"/>
        <v>#VALUE!</v>
      </c>
      <c r="O780" s="55" t="e">
        <f t="shared" si="201"/>
        <v>#VALUE!</v>
      </c>
      <c r="P780" s="55" t="e">
        <f t="shared" si="202"/>
        <v>#VALUE!</v>
      </c>
      <c r="Q780" s="78" t="e">
        <f t="shared" si="203"/>
        <v>#VALUE!</v>
      </c>
      <c r="R780" s="56" t="e">
        <f t="shared" si="204"/>
        <v>#VALUE!</v>
      </c>
      <c r="S780" s="55" t="e">
        <f t="shared" si="205"/>
        <v>#VALUE!</v>
      </c>
      <c r="T780" s="55" t="e">
        <f t="shared" si="206"/>
        <v>#VALUE!</v>
      </c>
      <c r="U780" s="57" t="e">
        <f t="shared" si="207"/>
        <v>#VALUE!</v>
      </c>
    </row>
    <row r="781" spans="1:21" ht="12.75">
      <c r="A781" s="6">
        <v>4418009000</v>
      </c>
      <c r="B781" s="5">
        <v>3486836.911</v>
      </c>
      <c r="C781" s="5">
        <v>5708705.73</v>
      </c>
      <c r="D781" s="5">
        <v>32486768.332</v>
      </c>
      <c r="E781" s="18">
        <v>5706862.422</v>
      </c>
      <c r="F781" s="22">
        <f t="shared" si="192"/>
        <v>-121168353.78472896</v>
      </c>
      <c r="G781" s="8">
        <f t="shared" si="193"/>
        <v>-121172526.04493684</v>
      </c>
      <c r="H781" s="8">
        <f t="shared" si="194"/>
        <v>317462433.43807745</v>
      </c>
      <c r="I781" s="8">
        <f t="shared" si="195"/>
        <v>46248859.5762183</v>
      </c>
      <c r="J781" s="8">
        <f t="shared" si="196"/>
        <v>46268716.35064744</v>
      </c>
      <c r="K781" s="19">
        <f t="shared" si="197"/>
        <v>317587799.05851537</v>
      </c>
      <c r="L781" s="37">
        <f t="shared" si="198"/>
        <v>-0.03221236541867256</v>
      </c>
      <c r="M781" s="52">
        <f t="shared" si="199"/>
        <v>-0.037298944778740406</v>
      </c>
      <c r="N781" s="56" t="e">
        <f t="shared" si="200"/>
        <v>#VALUE!</v>
      </c>
      <c r="O781" s="55" t="e">
        <f t="shared" si="201"/>
        <v>#VALUE!</v>
      </c>
      <c r="P781" s="55" t="e">
        <f t="shared" si="202"/>
        <v>#VALUE!</v>
      </c>
      <c r="Q781" s="78" t="e">
        <f t="shared" si="203"/>
        <v>#VALUE!</v>
      </c>
      <c r="R781" s="56" t="e">
        <f t="shared" si="204"/>
        <v>#VALUE!</v>
      </c>
      <c r="S781" s="55" t="e">
        <f t="shared" si="205"/>
        <v>#VALUE!</v>
      </c>
      <c r="T781" s="55" t="e">
        <f t="shared" si="206"/>
        <v>#VALUE!</v>
      </c>
      <c r="U781" s="57" t="e">
        <f t="shared" si="207"/>
        <v>#VALUE!</v>
      </c>
    </row>
    <row r="782" spans="1:21" ht="12.75">
      <c r="A782" s="6">
        <v>4418009100</v>
      </c>
      <c r="B782" s="5">
        <v>3481641.933</v>
      </c>
      <c r="C782" s="5">
        <v>5712273.244</v>
      </c>
      <c r="D782" s="5">
        <v>32481575.432</v>
      </c>
      <c r="E782" s="18">
        <v>5710428.595</v>
      </c>
      <c r="F782" s="22">
        <f t="shared" si="192"/>
        <v>-22895249.07545929</v>
      </c>
      <c r="G782" s="8">
        <f t="shared" si="193"/>
        <v>-22898088.65075616</v>
      </c>
      <c r="H782" s="8">
        <f t="shared" si="194"/>
        <v>203080514.38589454</v>
      </c>
      <c r="I782" s="8">
        <f t="shared" si="195"/>
        <v>2581525.089181198</v>
      </c>
      <c r="J782" s="8">
        <f t="shared" si="196"/>
        <v>2582877.021770048</v>
      </c>
      <c r="K782" s="19">
        <f t="shared" si="197"/>
        <v>203161669.64402327</v>
      </c>
      <c r="L782" s="37">
        <f t="shared" si="198"/>
        <v>0.005868952721357346</v>
      </c>
      <c r="M782" s="52">
        <f t="shared" si="199"/>
        <v>-0.04440792091190815</v>
      </c>
      <c r="N782" s="56" t="e">
        <f t="shared" si="200"/>
        <v>#VALUE!</v>
      </c>
      <c r="O782" s="55" t="e">
        <f t="shared" si="201"/>
        <v>#VALUE!</v>
      </c>
      <c r="P782" s="55" t="e">
        <f t="shared" si="202"/>
        <v>#VALUE!</v>
      </c>
      <c r="Q782" s="78" t="e">
        <f t="shared" si="203"/>
        <v>#VALUE!</v>
      </c>
      <c r="R782" s="56" t="e">
        <f t="shared" si="204"/>
        <v>#VALUE!</v>
      </c>
      <c r="S782" s="55" t="e">
        <f t="shared" si="205"/>
        <v>#VALUE!</v>
      </c>
      <c r="T782" s="55" t="e">
        <f t="shared" si="206"/>
        <v>#VALUE!</v>
      </c>
      <c r="U782" s="57" t="e">
        <f t="shared" si="207"/>
        <v>#VALUE!</v>
      </c>
    </row>
    <row r="783" spans="1:21" ht="12.75">
      <c r="A783" s="6">
        <v>4418009200</v>
      </c>
      <c r="B783" s="5">
        <v>3479249.384</v>
      </c>
      <c r="C783" s="5">
        <v>5714969.528</v>
      </c>
      <c r="D783" s="5">
        <v>32479183.871</v>
      </c>
      <c r="E783" s="18">
        <v>5713123.834</v>
      </c>
      <c r="F783" s="22">
        <f t="shared" si="192"/>
        <v>9075507.57669404</v>
      </c>
      <c r="G783" s="8">
        <f t="shared" si="193"/>
        <v>9073552.910553545</v>
      </c>
      <c r="H783" s="8">
        <f t="shared" si="194"/>
        <v>133515035.0512944</v>
      </c>
      <c r="I783" s="8">
        <f t="shared" si="195"/>
        <v>616762.735040488</v>
      </c>
      <c r="J783" s="8">
        <f t="shared" si="196"/>
        <v>616878.0281378079</v>
      </c>
      <c r="K783" s="19">
        <f t="shared" si="197"/>
        <v>133568761.16593044</v>
      </c>
      <c r="L783" s="37">
        <f t="shared" si="198"/>
        <v>0.006904672831296921</v>
      </c>
      <c r="M783" s="52">
        <f t="shared" si="199"/>
        <v>-0.039368863217532635</v>
      </c>
      <c r="N783" s="56" t="e">
        <f t="shared" si="200"/>
        <v>#VALUE!</v>
      </c>
      <c r="O783" s="55" t="e">
        <f t="shared" si="201"/>
        <v>#VALUE!</v>
      </c>
      <c r="P783" s="55" t="e">
        <f t="shared" si="202"/>
        <v>#VALUE!</v>
      </c>
      <c r="Q783" s="78" t="e">
        <f t="shared" si="203"/>
        <v>#VALUE!</v>
      </c>
      <c r="R783" s="56" t="e">
        <f t="shared" si="204"/>
        <v>#VALUE!</v>
      </c>
      <c r="S783" s="55" t="e">
        <f t="shared" si="205"/>
        <v>#VALUE!</v>
      </c>
      <c r="T783" s="55" t="e">
        <f t="shared" si="206"/>
        <v>#VALUE!</v>
      </c>
      <c r="U783" s="57" t="e">
        <f t="shared" si="207"/>
        <v>#VALUE!</v>
      </c>
    </row>
    <row r="784" spans="1:21" ht="12.75">
      <c r="A784" s="6">
        <v>4418009300</v>
      </c>
      <c r="B784" s="5">
        <v>3480856.411</v>
      </c>
      <c r="C784" s="5">
        <v>5715881.968</v>
      </c>
      <c r="D784" s="5">
        <v>32480790.272</v>
      </c>
      <c r="E784" s="18">
        <v>5714035.892</v>
      </c>
      <c r="F784" s="22">
        <f t="shared" si="192"/>
        <v>-8740748.722335333</v>
      </c>
      <c r="G784" s="8">
        <f t="shared" si="193"/>
        <v>-8742344.188362112</v>
      </c>
      <c r="H784" s="8">
        <f t="shared" si="194"/>
        <v>113265395.37722754</v>
      </c>
      <c r="I784" s="8">
        <f t="shared" si="195"/>
        <v>674651.1901551647</v>
      </c>
      <c r="J784" s="8">
        <f t="shared" si="196"/>
        <v>675044.9124473234</v>
      </c>
      <c r="K784" s="19">
        <f t="shared" si="197"/>
        <v>113310813.5212323</v>
      </c>
      <c r="L784" s="37">
        <f t="shared" si="198"/>
        <v>0.006014689803123474</v>
      </c>
      <c r="M784" s="52">
        <f t="shared" si="199"/>
        <v>-0.042507839389145374</v>
      </c>
      <c r="N784" s="56" t="e">
        <f t="shared" si="200"/>
        <v>#VALUE!</v>
      </c>
      <c r="O784" s="55" t="e">
        <f t="shared" si="201"/>
        <v>#VALUE!</v>
      </c>
      <c r="P784" s="55" t="e">
        <f t="shared" si="202"/>
        <v>#VALUE!</v>
      </c>
      <c r="Q784" s="78" t="e">
        <f t="shared" si="203"/>
        <v>#VALUE!</v>
      </c>
      <c r="R784" s="56" t="e">
        <f t="shared" si="204"/>
        <v>#VALUE!</v>
      </c>
      <c r="S784" s="55" t="e">
        <f t="shared" si="205"/>
        <v>#VALUE!</v>
      </c>
      <c r="T784" s="55" t="e">
        <f t="shared" si="206"/>
        <v>#VALUE!</v>
      </c>
      <c r="U784" s="57" t="e">
        <f t="shared" si="207"/>
        <v>#VALUE!</v>
      </c>
    </row>
    <row r="785" spans="1:21" ht="12.75">
      <c r="A785" s="6">
        <v>4418009400</v>
      </c>
      <c r="B785" s="5">
        <v>3477556.406</v>
      </c>
      <c r="C785" s="5">
        <v>5717003.965</v>
      </c>
      <c r="D785" s="5">
        <v>32477491.588</v>
      </c>
      <c r="E785" s="18">
        <v>5715157.472</v>
      </c>
      <c r="F785" s="22">
        <f t="shared" si="192"/>
        <v>23593129.024059266</v>
      </c>
      <c r="G785" s="8">
        <f t="shared" si="193"/>
        <v>23591604.09822125</v>
      </c>
      <c r="H785" s="8">
        <f t="shared" si="194"/>
        <v>90646264.05064298</v>
      </c>
      <c r="I785" s="8">
        <f t="shared" si="195"/>
        <v>6140349.690119536</v>
      </c>
      <c r="J785" s="8">
        <f t="shared" si="196"/>
        <v>6142435.983282516</v>
      </c>
      <c r="K785" s="19">
        <f t="shared" si="197"/>
        <v>90682923.96228255</v>
      </c>
      <c r="L785" s="37">
        <f t="shared" si="198"/>
        <v>0.01348942518234253</v>
      </c>
      <c r="M785" s="52">
        <f t="shared" si="199"/>
        <v>-0.02659732010215521</v>
      </c>
      <c r="N785" s="56" t="e">
        <f t="shared" si="200"/>
        <v>#VALUE!</v>
      </c>
      <c r="O785" s="55" t="e">
        <f t="shared" si="201"/>
        <v>#VALUE!</v>
      </c>
      <c r="P785" s="55" t="e">
        <f t="shared" si="202"/>
        <v>#VALUE!</v>
      </c>
      <c r="Q785" s="78" t="e">
        <f t="shared" si="203"/>
        <v>#VALUE!</v>
      </c>
      <c r="R785" s="56" t="e">
        <f t="shared" si="204"/>
        <v>#VALUE!</v>
      </c>
      <c r="S785" s="55" t="e">
        <f t="shared" si="205"/>
        <v>#VALUE!</v>
      </c>
      <c r="T785" s="55" t="e">
        <f t="shared" si="206"/>
        <v>#VALUE!</v>
      </c>
      <c r="U785" s="57" t="e">
        <f t="shared" si="207"/>
        <v>#VALUE!</v>
      </c>
    </row>
    <row r="786" spans="1:21" ht="12.75">
      <c r="A786" s="6">
        <v>4418009510</v>
      </c>
      <c r="B786" s="5">
        <v>3481042.316</v>
      </c>
      <c r="C786" s="5">
        <v>5717307.06</v>
      </c>
      <c r="D786" s="5">
        <v>32480976.133</v>
      </c>
      <c r="E786" s="18">
        <v>5715460.395</v>
      </c>
      <c r="F786" s="22">
        <f t="shared" si="192"/>
        <v>-9284135.95790009</v>
      </c>
      <c r="G786" s="8">
        <f t="shared" si="193"/>
        <v>-9285254.397466075</v>
      </c>
      <c r="H786" s="8">
        <f t="shared" si="194"/>
        <v>84968282.44085188</v>
      </c>
      <c r="I786" s="8">
        <f t="shared" si="195"/>
        <v>1014561.6900020797</v>
      </c>
      <c r="J786" s="8">
        <f t="shared" si="196"/>
        <v>1015088.8300879049</v>
      </c>
      <c r="K786" s="19">
        <f t="shared" si="197"/>
        <v>85002189.74084154</v>
      </c>
      <c r="L786" s="37">
        <f t="shared" si="198"/>
        <v>-0.004372775554656982</v>
      </c>
      <c r="M786" s="52">
        <f t="shared" si="199"/>
        <v>-0.023099930956959724</v>
      </c>
      <c r="N786" s="56" t="e">
        <f t="shared" si="200"/>
        <v>#VALUE!</v>
      </c>
      <c r="O786" s="55" t="e">
        <f t="shared" si="201"/>
        <v>#VALUE!</v>
      </c>
      <c r="P786" s="55" t="e">
        <f t="shared" si="202"/>
        <v>#VALUE!</v>
      </c>
      <c r="Q786" s="78" t="e">
        <f t="shared" si="203"/>
        <v>#VALUE!</v>
      </c>
      <c r="R786" s="56" t="e">
        <f t="shared" si="204"/>
        <v>#VALUE!</v>
      </c>
      <c r="S786" s="55" t="e">
        <f t="shared" si="205"/>
        <v>#VALUE!</v>
      </c>
      <c r="T786" s="55" t="e">
        <f t="shared" si="206"/>
        <v>#VALUE!</v>
      </c>
      <c r="U786" s="57" t="e">
        <f t="shared" si="207"/>
        <v>#VALUE!</v>
      </c>
    </row>
    <row r="787" spans="1:21" ht="12.75">
      <c r="A787" s="6">
        <v>4418009710</v>
      </c>
      <c r="B787" s="5">
        <v>3477376.406</v>
      </c>
      <c r="C787" s="5">
        <v>5711798.441</v>
      </c>
      <c r="D787" s="5">
        <v>32477311.59</v>
      </c>
      <c r="E787" s="18">
        <v>5709954.04</v>
      </c>
      <c r="F787" s="22">
        <f t="shared" si="192"/>
        <v>39141146.96549444</v>
      </c>
      <c r="G787" s="8">
        <f t="shared" si="193"/>
        <v>39137779.15819844</v>
      </c>
      <c r="H787" s="8">
        <f t="shared" si="194"/>
        <v>216834785.64792168</v>
      </c>
      <c r="I787" s="8">
        <f t="shared" si="195"/>
        <v>7064814.629980443</v>
      </c>
      <c r="J787" s="8">
        <f t="shared" si="196"/>
        <v>7067057.762569154</v>
      </c>
      <c r="K787" s="19">
        <f t="shared" si="197"/>
        <v>216922296.91333538</v>
      </c>
      <c r="L787" s="37">
        <f t="shared" si="198"/>
        <v>0.011577531695365906</v>
      </c>
      <c r="M787" s="52">
        <f t="shared" si="199"/>
        <v>-0.04487019311636686</v>
      </c>
      <c r="N787" s="56" t="e">
        <f t="shared" si="200"/>
        <v>#VALUE!</v>
      </c>
      <c r="O787" s="55" t="e">
        <f t="shared" si="201"/>
        <v>#VALUE!</v>
      </c>
      <c r="P787" s="55" t="e">
        <f t="shared" si="202"/>
        <v>#VALUE!</v>
      </c>
      <c r="Q787" s="78" t="e">
        <f t="shared" si="203"/>
        <v>#VALUE!</v>
      </c>
      <c r="R787" s="56" t="e">
        <f t="shared" si="204"/>
        <v>#VALUE!</v>
      </c>
      <c r="S787" s="55" t="e">
        <f t="shared" si="205"/>
        <v>#VALUE!</v>
      </c>
      <c r="T787" s="55" t="e">
        <f t="shared" si="206"/>
        <v>#VALUE!</v>
      </c>
      <c r="U787" s="57" t="e">
        <f t="shared" si="207"/>
        <v>#VALUE!</v>
      </c>
    </row>
    <row r="788" spans="1:21" ht="12.75">
      <c r="A788" s="6">
        <v>4418009800</v>
      </c>
      <c r="B788" s="5">
        <v>3478341.858</v>
      </c>
      <c r="C788" s="5">
        <v>5710955.155</v>
      </c>
      <c r="D788" s="5">
        <v>32478276.65</v>
      </c>
      <c r="E788" s="18">
        <v>5709111.076</v>
      </c>
      <c r="F788" s="22">
        <f t="shared" si="192"/>
        <v>26354724.08906206</v>
      </c>
      <c r="G788" s="8">
        <f t="shared" si="193"/>
        <v>26351155.099368975</v>
      </c>
      <c r="H788" s="8">
        <f t="shared" si="194"/>
        <v>242376200.70177346</v>
      </c>
      <c r="I788" s="8">
        <f t="shared" si="195"/>
        <v>2865287.1860404094</v>
      </c>
      <c r="J788" s="8">
        <f t="shared" si="196"/>
        <v>2866052.0443405276</v>
      </c>
      <c r="K788" s="19">
        <f t="shared" si="197"/>
        <v>242473736.57779875</v>
      </c>
      <c r="L788" s="37">
        <f t="shared" si="198"/>
        <v>0.007840476930141449</v>
      </c>
      <c r="M788" s="52">
        <f t="shared" si="199"/>
        <v>-0.04459765274077654</v>
      </c>
      <c r="N788" s="56" t="e">
        <f t="shared" si="200"/>
        <v>#VALUE!</v>
      </c>
      <c r="O788" s="55" t="e">
        <f t="shared" si="201"/>
        <v>#VALUE!</v>
      </c>
      <c r="P788" s="55" t="e">
        <f t="shared" si="202"/>
        <v>#VALUE!</v>
      </c>
      <c r="Q788" s="78" t="e">
        <f t="shared" si="203"/>
        <v>#VALUE!</v>
      </c>
      <c r="R788" s="56" t="e">
        <f t="shared" si="204"/>
        <v>#VALUE!</v>
      </c>
      <c r="S788" s="55" t="e">
        <f t="shared" si="205"/>
        <v>#VALUE!</v>
      </c>
      <c r="T788" s="55" t="e">
        <f t="shared" si="206"/>
        <v>#VALUE!</v>
      </c>
      <c r="U788" s="57" t="e">
        <f t="shared" si="207"/>
        <v>#VALUE!</v>
      </c>
    </row>
    <row r="789" spans="1:21" ht="12.75">
      <c r="A789" s="6">
        <v>4418009900</v>
      </c>
      <c r="B789" s="5">
        <v>3486240.125</v>
      </c>
      <c r="C789" s="5">
        <v>5714417.356</v>
      </c>
      <c r="D789" s="5">
        <v>32486171.838</v>
      </c>
      <c r="E789" s="18">
        <v>5712571.783</v>
      </c>
      <c r="F789" s="22">
        <f t="shared" si="192"/>
        <v>-75110747.31517844</v>
      </c>
      <c r="G789" s="8">
        <f t="shared" si="193"/>
        <v>-75112963.49962133</v>
      </c>
      <c r="H789" s="8">
        <f t="shared" si="194"/>
        <v>146579016.03390118</v>
      </c>
      <c r="I789" s="8">
        <f t="shared" si="195"/>
        <v>38489757.77139499</v>
      </c>
      <c r="J789" s="8">
        <f t="shared" si="196"/>
        <v>38506060.448659666</v>
      </c>
      <c r="K789" s="19">
        <f t="shared" si="197"/>
        <v>146636774.27260944</v>
      </c>
      <c r="L789" s="37">
        <f t="shared" si="198"/>
        <v>-0.008266232907772064</v>
      </c>
      <c r="M789" s="52">
        <f t="shared" si="199"/>
        <v>-0.03672728128731251</v>
      </c>
      <c r="N789" s="56" t="e">
        <f t="shared" si="200"/>
        <v>#VALUE!</v>
      </c>
      <c r="O789" s="55" t="e">
        <f t="shared" si="201"/>
        <v>#VALUE!</v>
      </c>
      <c r="P789" s="55" t="e">
        <f t="shared" si="202"/>
        <v>#VALUE!</v>
      </c>
      <c r="Q789" s="78" t="e">
        <f t="shared" si="203"/>
        <v>#VALUE!</v>
      </c>
      <c r="R789" s="56" t="e">
        <f t="shared" si="204"/>
        <v>#VALUE!</v>
      </c>
      <c r="S789" s="55" t="e">
        <f t="shared" si="205"/>
        <v>#VALUE!</v>
      </c>
      <c r="T789" s="55" t="e">
        <f t="shared" si="206"/>
        <v>#VALUE!</v>
      </c>
      <c r="U789" s="57" t="e">
        <f t="shared" si="207"/>
        <v>#VALUE!</v>
      </c>
    </row>
    <row r="790" spans="1:21" ht="12.75">
      <c r="A790" s="6">
        <v>4418010000</v>
      </c>
      <c r="B790" s="5">
        <v>3486347.212</v>
      </c>
      <c r="C790" s="5">
        <v>5715418.677</v>
      </c>
      <c r="D790" s="5">
        <v>32486278.889</v>
      </c>
      <c r="E790" s="18">
        <v>5713572.704</v>
      </c>
      <c r="F790" s="22">
        <f t="shared" si="192"/>
        <v>-70088983.04511122</v>
      </c>
      <c r="G790" s="8">
        <f t="shared" si="193"/>
        <v>-70090982.63144043</v>
      </c>
      <c r="H790" s="8">
        <f t="shared" si="194"/>
        <v>123340151.64192735</v>
      </c>
      <c r="I790" s="8">
        <f t="shared" si="195"/>
        <v>39829736.1230117</v>
      </c>
      <c r="J790" s="8">
        <f t="shared" si="196"/>
        <v>39846547.386896536</v>
      </c>
      <c r="K790" s="19">
        <f t="shared" si="197"/>
        <v>123388690.64566877</v>
      </c>
      <c r="L790" s="37">
        <f t="shared" si="198"/>
        <v>-0.0011157393455505371</v>
      </c>
      <c r="M790" s="52">
        <f t="shared" si="199"/>
        <v>-0.03661977965384722</v>
      </c>
      <c r="N790" s="56" t="e">
        <f t="shared" si="200"/>
        <v>#VALUE!</v>
      </c>
      <c r="O790" s="55" t="e">
        <f t="shared" si="201"/>
        <v>#VALUE!</v>
      </c>
      <c r="P790" s="55" t="e">
        <f t="shared" si="202"/>
        <v>#VALUE!</v>
      </c>
      <c r="Q790" s="78" t="e">
        <f t="shared" si="203"/>
        <v>#VALUE!</v>
      </c>
      <c r="R790" s="56" t="e">
        <f t="shared" si="204"/>
        <v>#VALUE!</v>
      </c>
      <c r="S790" s="55" t="e">
        <f t="shared" si="205"/>
        <v>#VALUE!</v>
      </c>
      <c r="T790" s="55" t="e">
        <f t="shared" si="206"/>
        <v>#VALUE!</v>
      </c>
      <c r="U790" s="57" t="e">
        <f t="shared" si="207"/>
        <v>#VALUE!</v>
      </c>
    </row>
    <row r="791" spans="1:21" ht="12.75">
      <c r="A791" s="6">
        <v>4418010100</v>
      </c>
      <c r="B791" s="5">
        <v>3482588.029</v>
      </c>
      <c r="C791" s="5">
        <v>5715443.446</v>
      </c>
      <c r="D791" s="5">
        <v>32482521.193</v>
      </c>
      <c r="E791" s="18">
        <v>5713597.509</v>
      </c>
      <c r="F791" s="22">
        <f t="shared" si="192"/>
        <v>-28285110.42706754</v>
      </c>
      <c r="G791" s="8">
        <f t="shared" si="193"/>
        <v>-28286897.859844282</v>
      </c>
      <c r="H791" s="8">
        <f t="shared" si="194"/>
        <v>122790203.98755121</v>
      </c>
      <c r="I791" s="8">
        <f t="shared" si="195"/>
        <v>6515976.06015861</v>
      </c>
      <c r="J791" s="8">
        <f t="shared" si="196"/>
        <v>6518979.187636825</v>
      </c>
      <c r="K791" s="19">
        <f t="shared" si="197"/>
        <v>122839033.75577764</v>
      </c>
      <c r="L791" s="37">
        <f t="shared" si="198"/>
        <v>0.007985938340425491</v>
      </c>
      <c r="M791" s="52">
        <f t="shared" si="199"/>
        <v>-0.03081746492534876</v>
      </c>
      <c r="N791" s="56" t="e">
        <f t="shared" si="200"/>
        <v>#VALUE!</v>
      </c>
      <c r="O791" s="55" t="e">
        <f t="shared" si="201"/>
        <v>#VALUE!</v>
      </c>
      <c r="P791" s="55" t="e">
        <f t="shared" si="202"/>
        <v>#VALUE!</v>
      </c>
      <c r="Q791" s="78" t="e">
        <f t="shared" si="203"/>
        <v>#VALUE!</v>
      </c>
      <c r="R791" s="56" t="e">
        <f t="shared" si="204"/>
        <v>#VALUE!</v>
      </c>
      <c r="S791" s="55" t="e">
        <f t="shared" si="205"/>
        <v>#VALUE!</v>
      </c>
      <c r="T791" s="55" t="e">
        <f t="shared" si="206"/>
        <v>#VALUE!</v>
      </c>
      <c r="U791" s="57" t="e">
        <f t="shared" si="207"/>
        <v>#VALUE!</v>
      </c>
    </row>
    <row r="792" spans="1:21" ht="12.75">
      <c r="A792" s="6">
        <v>4418010200</v>
      </c>
      <c r="B792" s="5">
        <v>3483055.476</v>
      </c>
      <c r="C792" s="5">
        <v>5716401.145</v>
      </c>
      <c r="D792" s="5">
        <v>32482988.474</v>
      </c>
      <c r="E792" s="18">
        <v>5714554.8</v>
      </c>
      <c r="F792" s="22">
        <f t="shared" si="192"/>
        <v>-30572502.17072807</v>
      </c>
      <c r="G792" s="8">
        <f t="shared" si="193"/>
        <v>-30574016.99397045</v>
      </c>
      <c r="H792" s="8">
        <f t="shared" si="194"/>
        <v>102486854.94245827</v>
      </c>
      <c r="I792" s="8">
        <f t="shared" si="195"/>
        <v>9120430.141415149</v>
      </c>
      <c r="J792" s="8">
        <f t="shared" si="196"/>
        <v>9124484.515838325</v>
      </c>
      <c r="K792" s="19">
        <f t="shared" si="197"/>
        <v>102527334.12528203</v>
      </c>
      <c r="L792" s="37">
        <f t="shared" si="198"/>
        <v>0.0011514313519001007</v>
      </c>
      <c r="M792" s="52">
        <f t="shared" si="199"/>
        <v>-0.010304953902959824</v>
      </c>
      <c r="N792" s="56" t="e">
        <f t="shared" si="200"/>
        <v>#VALUE!</v>
      </c>
      <c r="O792" s="55" t="e">
        <f t="shared" si="201"/>
        <v>#VALUE!</v>
      </c>
      <c r="P792" s="55" t="e">
        <f t="shared" si="202"/>
        <v>#VALUE!</v>
      </c>
      <c r="Q792" s="78" t="e">
        <f t="shared" si="203"/>
        <v>#VALUE!</v>
      </c>
      <c r="R792" s="56" t="e">
        <f t="shared" si="204"/>
        <v>#VALUE!</v>
      </c>
      <c r="S792" s="55" t="e">
        <f t="shared" si="205"/>
        <v>#VALUE!</v>
      </c>
      <c r="T792" s="55" t="e">
        <f t="shared" si="206"/>
        <v>#VALUE!</v>
      </c>
      <c r="U792" s="57" t="e">
        <f t="shared" si="207"/>
        <v>#VALUE!</v>
      </c>
    </row>
    <row r="793" spans="1:21" ht="12.75">
      <c r="A793" s="6">
        <v>4418010300</v>
      </c>
      <c r="B793" s="5">
        <v>3477628.925</v>
      </c>
      <c r="C793" s="5">
        <v>5714624.994</v>
      </c>
      <c r="D793" s="5">
        <v>32477564.045</v>
      </c>
      <c r="E793" s="18">
        <v>5712779.459</v>
      </c>
      <c r="F793" s="22">
        <f t="shared" si="192"/>
        <v>28624789.882114</v>
      </c>
      <c r="G793" s="8">
        <f t="shared" si="193"/>
        <v>28622503.998313926</v>
      </c>
      <c r="H793" s="8">
        <f t="shared" si="194"/>
        <v>141593938.10316882</v>
      </c>
      <c r="I793" s="8">
        <f t="shared" si="195"/>
        <v>5786357.621148529</v>
      </c>
      <c r="J793" s="8">
        <f t="shared" si="196"/>
        <v>5788233.7041326165</v>
      </c>
      <c r="K793" s="19">
        <f t="shared" si="197"/>
        <v>141651158.2333586</v>
      </c>
      <c r="L793" s="37">
        <f t="shared" si="198"/>
        <v>0.013943210244178772</v>
      </c>
      <c r="M793" s="52">
        <f t="shared" si="199"/>
        <v>-0.03901244327425957</v>
      </c>
      <c r="N793" s="56" t="e">
        <f t="shared" si="200"/>
        <v>#VALUE!</v>
      </c>
      <c r="O793" s="55" t="e">
        <f t="shared" si="201"/>
        <v>#VALUE!</v>
      </c>
      <c r="P793" s="55" t="e">
        <f t="shared" si="202"/>
        <v>#VALUE!</v>
      </c>
      <c r="Q793" s="78" t="e">
        <f t="shared" si="203"/>
        <v>#VALUE!</v>
      </c>
      <c r="R793" s="56" t="e">
        <f t="shared" si="204"/>
        <v>#VALUE!</v>
      </c>
      <c r="S793" s="55" t="e">
        <f t="shared" si="205"/>
        <v>#VALUE!</v>
      </c>
      <c r="T793" s="55" t="e">
        <f t="shared" si="206"/>
        <v>#VALUE!</v>
      </c>
      <c r="U793" s="57" t="e">
        <f t="shared" si="207"/>
        <v>#VALUE!</v>
      </c>
    </row>
    <row r="794" spans="1:21" ht="12.75">
      <c r="A794" s="6">
        <v>4418010400</v>
      </c>
      <c r="B794" s="5">
        <v>3478271.495</v>
      </c>
      <c r="C794" s="5">
        <v>5715922.168</v>
      </c>
      <c r="D794" s="5">
        <v>32478206.38</v>
      </c>
      <c r="E794" s="18">
        <v>5714076.101</v>
      </c>
      <c r="F794" s="22">
        <f t="shared" si="192"/>
        <v>18693286.158092964</v>
      </c>
      <c r="G794" s="8">
        <f t="shared" si="193"/>
        <v>18691524.04935392</v>
      </c>
      <c r="H794" s="8">
        <f t="shared" si="194"/>
        <v>112411249.17917453</v>
      </c>
      <c r="I794" s="8">
        <f t="shared" si="195"/>
        <v>3108283.293147327</v>
      </c>
      <c r="J794" s="8">
        <f t="shared" si="196"/>
        <v>3109243.9282679623</v>
      </c>
      <c r="K794" s="19">
        <f t="shared" si="197"/>
        <v>112456591.2422115</v>
      </c>
      <c r="L794" s="37">
        <f t="shared" si="198"/>
        <v>0.011093072593212128</v>
      </c>
      <c r="M794" s="52">
        <f t="shared" si="199"/>
        <v>-0.03198194224387407</v>
      </c>
      <c r="N794" s="56" t="e">
        <f t="shared" si="200"/>
        <v>#VALUE!</v>
      </c>
      <c r="O794" s="55" t="e">
        <f t="shared" si="201"/>
        <v>#VALUE!</v>
      </c>
      <c r="P794" s="55" t="e">
        <f t="shared" si="202"/>
        <v>#VALUE!</v>
      </c>
      <c r="Q794" s="78" t="e">
        <f t="shared" si="203"/>
        <v>#VALUE!</v>
      </c>
      <c r="R794" s="56" t="e">
        <f t="shared" si="204"/>
        <v>#VALUE!</v>
      </c>
      <c r="S794" s="55" t="e">
        <f t="shared" si="205"/>
        <v>#VALUE!</v>
      </c>
      <c r="T794" s="55" t="e">
        <f t="shared" si="206"/>
        <v>#VALUE!</v>
      </c>
      <c r="U794" s="57" t="e">
        <f t="shared" si="207"/>
        <v>#VALUE!</v>
      </c>
    </row>
    <row r="795" spans="1:21" ht="12.75">
      <c r="A795" s="6">
        <v>4418010500</v>
      </c>
      <c r="B795" s="5">
        <v>3482687.646</v>
      </c>
      <c r="C795" s="5">
        <v>5717394.574</v>
      </c>
      <c r="D795" s="5">
        <v>32482620.795</v>
      </c>
      <c r="E795" s="18">
        <v>5715547.836</v>
      </c>
      <c r="F795" s="22">
        <f t="shared" si="192"/>
        <v>-24215308.763047475</v>
      </c>
      <c r="G795" s="8">
        <f t="shared" si="193"/>
        <v>-24216624.292120736</v>
      </c>
      <c r="H795" s="8">
        <f t="shared" si="194"/>
        <v>83363230.42688924</v>
      </c>
      <c r="I795" s="8">
        <f t="shared" si="195"/>
        <v>7034432.704077037</v>
      </c>
      <c r="J795" s="8">
        <f t="shared" si="196"/>
        <v>7037592.794512768</v>
      </c>
      <c r="K795" s="19">
        <f t="shared" si="197"/>
        <v>83396149.22837742</v>
      </c>
      <c r="L795" s="37">
        <f t="shared" si="198"/>
        <v>0.010160725563764572</v>
      </c>
      <c r="M795" s="52">
        <f t="shared" si="199"/>
        <v>-0.007531068287789822</v>
      </c>
      <c r="N795" s="56" t="e">
        <f t="shared" si="200"/>
        <v>#VALUE!</v>
      </c>
      <c r="O795" s="55" t="e">
        <f t="shared" si="201"/>
        <v>#VALUE!</v>
      </c>
      <c r="P795" s="55" t="e">
        <f t="shared" si="202"/>
        <v>#VALUE!</v>
      </c>
      <c r="Q795" s="78" t="e">
        <f t="shared" si="203"/>
        <v>#VALUE!</v>
      </c>
      <c r="R795" s="56" t="e">
        <f t="shared" si="204"/>
        <v>#VALUE!</v>
      </c>
      <c r="S795" s="55" t="e">
        <f t="shared" si="205"/>
        <v>#VALUE!</v>
      </c>
      <c r="T795" s="55" t="e">
        <f t="shared" si="206"/>
        <v>#VALUE!</v>
      </c>
      <c r="U795" s="57" t="e">
        <f t="shared" si="207"/>
        <v>#VALUE!</v>
      </c>
    </row>
    <row r="796" spans="1:21" ht="12.75">
      <c r="A796" s="6">
        <v>4418010610</v>
      </c>
      <c r="B796" s="5">
        <v>3478393.867</v>
      </c>
      <c r="C796" s="5">
        <v>5717431.2</v>
      </c>
      <c r="D796" s="5">
        <v>32478328.725</v>
      </c>
      <c r="E796" s="18">
        <v>5715584.523</v>
      </c>
      <c r="F796" s="22">
        <f t="shared" si="192"/>
        <v>14920433.063652424</v>
      </c>
      <c r="G796" s="8">
        <f t="shared" si="193"/>
        <v>14919127.463509811</v>
      </c>
      <c r="H796" s="8">
        <f t="shared" si="194"/>
        <v>82695200.8960952</v>
      </c>
      <c r="I796" s="8">
        <f t="shared" si="195"/>
        <v>2691810.894408356</v>
      </c>
      <c r="J796" s="8">
        <f t="shared" si="196"/>
        <v>2692660.557007727</v>
      </c>
      <c r="K796" s="19">
        <f t="shared" si="197"/>
        <v>82728542.49818045</v>
      </c>
      <c r="L796" s="37">
        <f t="shared" si="198"/>
        <v>0.010138578712940216</v>
      </c>
      <c r="M796" s="52">
        <f t="shared" si="199"/>
        <v>-0.02410031110048294</v>
      </c>
      <c r="N796" s="56" t="e">
        <f t="shared" si="200"/>
        <v>#VALUE!</v>
      </c>
      <c r="O796" s="55" t="e">
        <f t="shared" si="201"/>
        <v>#VALUE!</v>
      </c>
      <c r="P796" s="55" t="e">
        <f t="shared" si="202"/>
        <v>#VALUE!</v>
      </c>
      <c r="Q796" s="78" t="e">
        <f t="shared" si="203"/>
        <v>#VALUE!</v>
      </c>
      <c r="R796" s="56" t="e">
        <f t="shared" si="204"/>
        <v>#VALUE!</v>
      </c>
      <c r="S796" s="55" t="e">
        <f t="shared" si="205"/>
        <v>#VALUE!</v>
      </c>
      <c r="T796" s="55" t="e">
        <f t="shared" si="206"/>
        <v>#VALUE!</v>
      </c>
      <c r="U796" s="57" t="e">
        <f t="shared" si="207"/>
        <v>#VALUE!</v>
      </c>
    </row>
    <row r="797" spans="1:21" ht="12.75">
      <c r="A797" s="6">
        <v>4418010700</v>
      </c>
      <c r="B797" s="5">
        <v>3479487.963</v>
      </c>
      <c r="C797" s="5">
        <v>5717517.42</v>
      </c>
      <c r="D797" s="5">
        <v>32479422.386</v>
      </c>
      <c r="E797" s="18">
        <v>5715670.692</v>
      </c>
      <c r="F797" s="22">
        <f t="shared" si="192"/>
        <v>4925872.918982878</v>
      </c>
      <c r="G797" s="8">
        <f t="shared" si="193"/>
        <v>4924642.161411193</v>
      </c>
      <c r="H797" s="8">
        <f t="shared" si="194"/>
        <v>81134978.29430999</v>
      </c>
      <c r="I797" s="8">
        <f t="shared" si="195"/>
        <v>298985.2461731408</v>
      </c>
      <c r="J797" s="8">
        <f t="shared" si="196"/>
        <v>299030.5201228137</v>
      </c>
      <c r="K797" s="19">
        <f t="shared" si="197"/>
        <v>81167544.3639254</v>
      </c>
      <c r="L797" s="37">
        <f t="shared" si="198"/>
        <v>0.010987721383571625</v>
      </c>
      <c r="M797" s="52">
        <f t="shared" si="199"/>
        <v>-0.02244164701551199</v>
      </c>
      <c r="N797" s="56" t="e">
        <f t="shared" si="200"/>
        <v>#VALUE!</v>
      </c>
      <c r="O797" s="55" t="e">
        <f t="shared" si="201"/>
        <v>#VALUE!</v>
      </c>
      <c r="P797" s="55" t="e">
        <f t="shared" si="202"/>
        <v>#VALUE!</v>
      </c>
      <c r="Q797" s="78" t="e">
        <f t="shared" si="203"/>
        <v>#VALUE!</v>
      </c>
      <c r="R797" s="56" t="e">
        <f t="shared" si="204"/>
        <v>#VALUE!</v>
      </c>
      <c r="S797" s="55" t="e">
        <f t="shared" si="205"/>
        <v>#VALUE!</v>
      </c>
      <c r="T797" s="55" t="e">
        <f t="shared" si="206"/>
        <v>#VALUE!</v>
      </c>
      <c r="U797" s="57" t="e">
        <f t="shared" si="207"/>
        <v>#VALUE!</v>
      </c>
    </row>
    <row r="798" spans="1:21" ht="12.75">
      <c r="A798" s="6">
        <v>4418011100</v>
      </c>
      <c r="B798" s="5">
        <v>3479657.145</v>
      </c>
      <c r="C798" s="5">
        <v>5708136.209</v>
      </c>
      <c r="D798" s="5">
        <v>32479591.375</v>
      </c>
      <c r="E798" s="18">
        <v>5706293.237</v>
      </c>
      <c r="F798" s="22">
        <f t="shared" si="192"/>
        <v>6947293.317061386</v>
      </c>
      <c r="G798" s="8">
        <f t="shared" si="193"/>
        <v>6942482.9567775335</v>
      </c>
      <c r="H798" s="8">
        <f t="shared" si="194"/>
        <v>338075461.7265209</v>
      </c>
      <c r="I798" s="8">
        <f t="shared" si="195"/>
        <v>142664.792064823</v>
      </c>
      <c r="J798" s="8">
        <f t="shared" si="196"/>
        <v>142623.1716432903</v>
      </c>
      <c r="K798" s="19">
        <f t="shared" si="197"/>
        <v>338211012.97804695</v>
      </c>
      <c r="L798" s="37">
        <f t="shared" si="198"/>
        <v>0.007756665349006653</v>
      </c>
      <c r="M798" s="52">
        <f t="shared" si="199"/>
        <v>-0.048026601783931255</v>
      </c>
      <c r="N798" s="56" t="e">
        <f t="shared" si="200"/>
        <v>#VALUE!</v>
      </c>
      <c r="O798" s="55" t="e">
        <f t="shared" si="201"/>
        <v>#VALUE!</v>
      </c>
      <c r="P798" s="55" t="e">
        <f t="shared" si="202"/>
        <v>#VALUE!</v>
      </c>
      <c r="Q798" s="78" t="e">
        <f t="shared" si="203"/>
        <v>#VALUE!</v>
      </c>
      <c r="R798" s="56" t="e">
        <f t="shared" si="204"/>
        <v>#VALUE!</v>
      </c>
      <c r="S798" s="55" t="e">
        <f t="shared" si="205"/>
        <v>#VALUE!</v>
      </c>
      <c r="T798" s="55" t="e">
        <f t="shared" si="206"/>
        <v>#VALUE!</v>
      </c>
      <c r="U798" s="57" t="e">
        <f t="shared" si="207"/>
        <v>#VALUE!</v>
      </c>
    </row>
    <row r="799" spans="1:21" ht="12.75">
      <c r="A799" s="6">
        <v>4418011300</v>
      </c>
      <c r="B799" s="5">
        <v>3480745.545</v>
      </c>
      <c r="C799" s="5">
        <v>5709479.972</v>
      </c>
      <c r="D799" s="5">
        <v>32480679.358</v>
      </c>
      <c r="E799" s="18">
        <v>5707636.449</v>
      </c>
      <c r="F799" s="22">
        <f t="shared" si="192"/>
        <v>-12106908.888695344</v>
      </c>
      <c r="G799" s="8">
        <f t="shared" si="193"/>
        <v>-12111048.98503105</v>
      </c>
      <c r="H799" s="8">
        <f t="shared" si="194"/>
        <v>290475472.8837697</v>
      </c>
      <c r="I799" s="8">
        <f t="shared" si="195"/>
        <v>504783.9845223983</v>
      </c>
      <c r="J799" s="8">
        <f t="shared" si="196"/>
        <v>505158.6947567505</v>
      </c>
      <c r="K799" s="19">
        <f t="shared" si="197"/>
        <v>290591726.8803596</v>
      </c>
      <c r="L799" s="37">
        <f t="shared" si="198"/>
        <v>0.010153073817491531</v>
      </c>
      <c r="M799" s="52">
        <f t="shared" si="199"/>
        <v>-0.046660132706165314</v>
      </c>
      <c r="N799" s="56" t="e">
        <f t="shared" si="200"/>
        <v>#VALUE!</v>
      </c>
      <c r="O799" s="55" t="e">
        <f t="shared" si="201"/>
        <v>#VALUE!</v>
      </c>
      <c r="P799" s="55" t="e">
        <f t="shared" si="202"/>
        <v>#VALUE!</v>
      </c>
      <c r="Q799" s="78" t="e">
        <f t="shared" si="203"/>
        <v>#VALUE!</v>
      </c>
      <c r="R799" s="56" t="e">
        <f t="shared" si="204"/>
        <v>#VALUE!</v>
      </c>
      <c r="S799" s="55" t="e">
        <f t="shared" si="205"/>
        <v>#VALUE!</v>
      </c>
      <c r="T799" s="55" t="e">
        <f t="shared" si="206"/>
        <v>#VALUE!</v>
      </c>
      <c r="U799" s="57" t="e">
        <f t="shared" si="207"/>
        <v>#VALUE!</v>
      </c>
    </row>
    <row r="800" spans="1:21" ht="12.75">
      <c r="A800" s="6">
        <v>4418011400</v>
      </c>
      <c r="B800" s="5">
        <v>3487083.13</v>
      </c>
      <c r="C800" s="5">
        <v>5716364.56</v>
      </c>
      <c r="D800" s="5">
        <v>32487014.535</v>
      </c>
      <c r="E800" s="18">
        <v>5714518.187</v>
      </c>
      <c r="F800" s="22">
        <f t="shared" si="192"/>
        <v>-71596453.48676173</v>
      </c>
      <c r="G800" s="8">
        <f t="shared" si="193"/>
        <v>-71598301.6783388</v>
      </c>
      <c r="H800" s="8">
        <f t="shared" si="194"/>
        <v>103229220.24658811</v>
      </c>
      <c r="I800" s="8">
        <f t="shared" si="195"/>
        <v>49658269.8542058</v>
      </c>
      <c r="J800" s="8">
        <f t="shared" si="196"/>
        <v>49678958.16627576</v>
      </c>
      <c r="K800" s="19">
        <f t="shared" si="197"/>
        <v>103269561.14527093</v>
      </c>
      <c r="L800" s="37">
        <f t="shared" si="198"/>
        <v>-0.008935965597629547</v>
      </c>
      <c r="M800" s="52">
        <f t="shared" si="199"/>
        <v>-0.023095001466572285</v>
      </c>
      <c r="N800" s="56" t="e">
        <f t="shared" si="200"/>
        <v>#VALUE!</v>
      </c>
      <c r="O800" s="55" t="e">
        <f t="shared" si="201"/>
        <v>#VALUE!</v>
      </c>
      <c r="P800" s="55" t="e">
        <f t="shared" si="202"/>
        <v>#VALUE!</v>
      </c>
      <c r="Q800" s="78" t="e">
        <f t="shared" si="203"/>
        <v>#VALUE!</v>
      </c>
      <c r="R800" s="56" t="e">
        <f t="shared" si="204"/>
        <v>#VALUE!</v>
      </c>
      <c r="S800" s="55" t="e">
        <f t="shared" si="205"/>
        <v>#VALUE!</v>
      </c>
      <c r="T800" s="55" t="e">
        <f t="shared" si="206"/>
        <v>#VALUE!</v>
      </c>
      <c r="U800" s="57" t="e">
        <f t="shared" si="207"/>
        <v>#VALUE!</v>
      </c>
    </row>
    <row r="801" spans="1:21" ht="12.75">
      <c r="A801" s="6">
        <v>4418011601</v>
      </c>
      <c r="B801" s="5">
        <v>3488214.555</v>
      </c>
      <c r="C801" s="5">
        <v>5717268.055</v>
      </c>
      <c r="D801" s="5">
        <v>32488145.521</v>
      </c>
      <c r="E801" s="18">
        <v>5715421.296</v>
      </c>
      <c r="F801" s="22">
        <f t="shared" si="192"/>
        <v>-75702398.49271782</v>
      </c>
      <c r="G801" s="8">
        <f t="shared" si="193"/>
        <v>-75704325.24419254</v>
      </c>
      <c r="H801" s="8">
        <f t="shared" si="194"/>
        <v>85689756.6235428</v>
      </c>
      <c r="I801" s="8">
        <f t="shared" si="195"/>
        <v>66880794.42722585</v>
      </c>
      <c r="J801" s="8">
        <f t="shared" si="196"/>
        <v>66908394.61903081</v>
      </c>
      <c r="K801" s="19">
        <f t="shared" si="197"/>
        <v>85722937.0580247</v>
      </c>
      <c r="L801" s="37">
        <f t="shared" si="198"/>
        <v>-0.0077090635895729065</v>
      </c>
      <c r="M801" s="52">
        <f t="shared" si="199"/>
        <v>-0.012139196507632732</v>
      </c>
      <c r="N801" s="56" t="e">
        <f t="shared" si="200"/>
        <v>#VALUE!</v>
      </c>
      <c r="O801" s="55" t="e">
        <f t="shared" si="201"/>
        <v>#VALUE!</v>
      </c>
      <c r="P801" s="55" t="e">
        <f t="shared" si="202"/>
        <v>#VALUE!</v>
      </c>
      <c r="Q801" s="78" t="e">
        <f t="shared" si="203"/>
        <v>#VALUE!</v>
      </c>
      <c r="R801" s="56" t="e">
        <f t="shared" si="204"/>
        <v>#VALUE!</v>
      </c>
      <c r="S801" s="55" t="e">
        <f t="shared" si="205"/>
        <v>#VALUE!</v>
      </c>
      <c r="T801" s="55" t="e">
        <f t="shared" si="206"/>
        <v>#VALUE!</v>
      </c>
      <c r="U801" s="57" t="e">
        <f t="shared" si="207"/>
        <v>#VALUE!</v>
      </c>
    </row>
    <row r="802" spans="1:21" ht="12.75">
      <c r="A802" s="6">
        <v>4418011700</v>
      </c>
      <c r="B802" s="5">
        <v>3487506.738</v>
      </c>
      <c r="C802" s="5">
        <v>5718206.59</v>
      </c>
      <c r="D802" s="5">
        <v>32487437.995</v>
      </c>
      <c r="E802" s="18">
        <v>5716359.464</v>
      </c>
      <c r="F802" s="22">
        <f t="shared" si="192"/>
        <v>-62141868.21652393</v>
      </c>
      <c r="G802" s="8">
        <f t="shared" si="193"/>
        <v>-62143485.81353132</v>
      </c>
      <c r="H802" s="8">
        <f t="shared" si="194"/>
        <v>69197853.16074914</v>
      </c>
      <c r="I802" s="8">
        <f t="shared" si="195"/>
        <v>55806822.4597805</v>
      </c>
      <c r="J802" s="8">
        <f t="shared" si="196"/>
        <v>55829859.99610129</v>
      </c>
      <c r="K802" s="19">
        <f t="shared" si="197"/>
        <v>69224616.6637384</v>
      </c>
      <c r="L802" s="37">
        <f t="shared" si="198"/>
        <v>-0.00417487695813179</v>
      </c>
      <c r="M802" s="52">
        <f t="shared" si="199"/>
        <v>-0.00885122548788786</v>
      </c>
      <c r="N802" s="56" t="e">
        <f t="shared" si="200"/>
        <v>#VALUE!</v>
      </c>
      <c r="O802" s="55" t="e">
        <f t="shared" si="201"/>
        <v>#VALUE!</v>
      </c>
      <c r="P802" s="55" t="e">
        <f t="shared" si="202"/>
        <v>#VALUE!</v>
      </c>
      <c r="Q802" s="78" t="e">
        <f t="shared" si="203"/>
        <v>#VALUE!</v>
      </c>
      <c r="R802" s="56" t="e">
        <f t="shared" si="204"/>
        <v>#VALUE!</v>
      </c>
      <c r="S802" s="55" t="e">
        <f t="shared" si="205"/>
        <v>#VALUE!</v>
      </c>
      <c r="T802" s="55" t="e">
        <f t="shared" si="206"/>
        <v>#VALUE!</v>
      </c>
      <c r="U802" s="57" t="e">
        <f t="shared" si="207"/>
        <v>#VALUE!</v>
      </c>
    </row>
    <row r="803" spans="1:21" ht="12.75">
      <c r="A803" s="6">
        <v>4418011800</v>
      </c>
      <c r="B803" s="5">
        <v>3484392.527</v>
      </c>
      <c r="C803" s="5">
        <v>5717240.399</v>
      </c>
      <c r="D803" s="5">
        <v>32484325.004</v>
      </c>
      <c r="E803" s="18">
        <v>5715393.704</v>
      </c>
      <c r="F803" s="22">
        <f t="shared" si="192"/>
        <v>-40449964.965495795</v>
      </c>
      <c r="G803" s="8">
        <f t="shared" si="193"/>
        <v>-40451371.5653274</v>
      </c>
      <c r="H803" s="8">
        <f t="shared" si="194"/>
        <v>86201943.49802178</v>
      </c>
      <c r="I803" s="8">
        <f t="shared" si="195"/>
        <v>18981666.72612545</v>
      </c>
      <c r="J803" s="8">
        <f t="shared" si="196"/>
        <v>18989786.076373246</v>
      </c>
      <c r="K803" s="19">
        <f t="shared" si="197"/>
        <v>86235817.36848783</v>
      </c>
      <c r="L803" s="37">
        <f t="shared" si="198"/>
        <v>0.001677926629781723</v>
      </c>
      <c r="M803" s="52">
        <f t="shared" si="199"/>
        <v>-0.012613619677722454</v>
      </c>
      <c r="N803" s="56" t="e">
        <f t="shared" si="200"/>
        <v>#VALUE!</v>
      </c>
      <c r="O803" s="55" t="e">
        <f t="shared" si="201"/>
        <v>#VALUE!</v>
      </c>
      <c r="P803" s="55" t="e">
        <f t="shared" si="202"/>
        <v>#VALUE!</v>
      </c>
      <c r="Q803" s="78" t="e">
        <f t="shared" si="203"/>
        <v>#VALUE!</v>
      </c>
      <c r="R803" s="56" t="e">
        <f t="shared" si="204"/>
        <v>#VALUE!</v>
      </c>
      <c r="S803" s="55" t="e">
        <f t="shared" si="205"/>
        <v>#VALUE!</v>
      </c>
      <c r="T803" s="55" t="e">
        <f t="shared" si="206"/>
        <v>#VALUE!</v>
      </c>
      <c r="U803" s="57" t="e">
        <f t="shared" si="207"/>
        <v>#VALUE!</v>
      </c>
    </row>
    <row r="804" spans="1:21" ht="12.75">
      <c r="A804" s="6">
        <v>4418011900</v>
      </c>
      <c r="B804" s="5">
        <v>3485076.459</v>
      </c>
      <c r="C804" s="5">
        <v>5717967.059</v>
      </c>
      <c r="D804" s="5">
        <v>32485008.673</v>
      </c>
      <c r="E804" s="18">
        <v>5716120.069</v>
      </c>
      <c r="F804" s="22">
        <f t="shared" si="192"/>
        <v>-43136709.93162017</v>
      </c>
      <c r="G804" s="8">
        <f t="shared" si="193"/>
        <v>-43138006.304700926</v>
      </c>
      <c r="H804" s="8">
        <f t="shared" si="194"/>
        <v>73239153.30000341</v>
      </c>
      <c r="I804" s="8">
        <f t="shared" si="195"/>
        <v>25407607.558922984</v>
      </c>
      <c r="J804" s="8">
        <f t="shared" si="196"/>
        <v>25418327.172813125</v>
      </c>
      <c r="K804" s="19">
        <f t="shared" si="197"/>
        <v>73267851.4204493</v>
      </c>
      <c r="L804" s="37">
        <f t="shared" si="198"/>
        <v>0.0025301724672317505</v>
      </c>
      <c r="M804" s="52">
        <f t="shared" si="199"/>
        <v>-0.016146657057106495</v>
      </c>
      <c r="N804" s="56" t="e">
        <f t="shared" si="200"/>
        <v>#VALUE!</v>
      </c>
      <c r="O804" s="55" t="e">
        <f t="shared" si="201"/>
        <v>#VALUE!</v>
      </c>
      <c r="P804" s="55" t="e">
        <f t="shared" si="202"/>
        <v>#VALUE!</v>
      </c>
      <c r="Q804" s="78" t="e">
        <f t="shared" si="203"/>
        <v>#VALUE!</v>
      </c>
      <c r="R804" s="56" t="e">
        <f t="shared" si="204"/>
        <v>#VALUE!</v>
      </c>
      <c r="S804" s="55" t="e">
        <f t="shared" si="205"/>
        <v>#VALUE!</v>
      </c>
      <c r="T804" s="55" t="e">
        <f t="shared" si="206"/>
        <v>#VALUE!</v>
      </c>
      <c r="U804" s="57" t="e">
        <f t="shared" si="207"/>
        <v>#VALUE!</v>
      </c>
    </row>
    <row r="805" spans="1:21" ht="12.75">
      <c r="A805" s="6">
        <v>4418012002</v>
      </c>
      <c r="B805" s="5">
        <v>3481746.141</v>
      </c>
      <c r="C805" s="5">
        <v>5711422.515</v>
      </c>
      <c r="D805" s="5">
        <v>32481679.582</v>
      </c>
      <c r="E805" s="18">
        <v>5709578.203</v>
      </c>
      <c r="F805" s="22">
        <f t="shared" si="192"/>
        <v>-25834871.514462084</v>
      </c>
      <c r="G805" s="8">
        <f t="shared" si="193"/>
        <v>-25838132.72082955</v>
      </c>
      <c r="H805" s="8">
        <f t="shared" si="194"/>
        <v>228046016.52304128</v>
      </c>
      <c r="I805" s="8">
        <f t="shared" si="195"/>
        <v>2927149.744572735</v>
      </c>
      <c r="J805" s="8">
        <f t="shared" si="196"/>
        <v>2928688.5955098365</v>
      </c>
      <c r="K805" s="19">
        <f t="shared" si="197"/>
        <v>228137105.70839125</v>
      </c>
      <c r="L805" s="37">
        <f t="shared" si="198"/>
        <v>0.010714568197727203</v>
      </c>
      <c r="M805" s="52">
        <f t="shared" si="199"/>
        <v>-0.04433883912861347</v>
      </c>
      <c r="N805" s="56" t="e">
        <f t="shared" si="200"/>
        <v>#VALUE!</v>
      </c>
      <c r="O805" s="55" t="e">
        <f t="shared" si="201"/>
        <v>#VALUE!</v>
      </c>
      <c r="P805" s="55" t="e">
        <f t="shared" si="202"/>
        <v>#VALUE!</v>
      </c>
      <c r="Q805" s="78" t="e">
        <f t="shared" si="203"/>
        <v>#VALUE!</v>
      </c>
      <c r="R805" s="56" t="e">
        <f t="shared" si="204"/>
        <v>#VALUE!</v>
      </c>
      <c r="S805" s="55" t="e">
        <f t="shared" si="205"/>
        <v>#VALUE!</v>
      </c>
      <c r="T805" s="55" t="e">
        <f t="shared" si="206"/>
        <v>#VALUE!</v>
      </c>
      <c r="U805" s="57" t="e">
        <f t="shared" si="207"/>
        <v>#VALUE!</v>
      </c>
    </row>
    <row r="806" spans="1:21" ht="12.75">
      <c r="A806" s="6">
        <v>4418012100</v>
      </c>
      <c r="B806" s="5">
        <v>3485173.445</v>
      </c>
      <c r="C806" s="5">
        <v>5715227.603</v>
      </c>
      <c r="D806" s="5">
        <v>32485105.581</v>
      </c>
      <c r="E806" s="18">
        <v>5713381.726</v>
      </c>
      <c r="F806" s="22">
        <f t="shared" si="192"/>
        <v>-58037263.880536854</v>
      </c>
      <c r="G806" s="8">
        <f t="shared" si="193"/>
        <v>-58039221.75852622</v>
      </c>
      <c r="H806" s="8">
        <f t="shared" si="194"/>
        <v>127619658.90459467</v>
      </c>
      <c r="I806" s="8">
        <f t="shared" si="195"/>
        <v>26394347.528688695</v>
      </c>
      <c r="J806" s="8">
        <f t="shared" si="196"/>
        <v>26405674.169270474</v>
      </c>
      <c r="K806" s="19">
        <f t="shared" si="197"/>
        <v>127670117.5629298</v>
      </c>
      <c r="L806" s="37">
        <f t="shared" si="198"/>
        <v>0.0042949579656124115</v>
      </c>
      <c r="M806" s="52">
        <f t="shared" si="199"/>
        <v>-0.04046270716935396</v>
      </c>
      <c r="N806" s="56" t="e">
        <f t="shared" si="200"/>
        <v>#VALUE!</v>
      </c>
      <c r="O806" s="55" t="e">
        <f t="shared" si="201"/>
        <v>#VALUE!</v>
      </c>
      <c r="P806" s="55" t="e">
        <f t="shared" si="202"/>
        <v>#VALUE!</v>
      </c>
      <c r="Q806" s="78" t="e">
        <f t="shared" si="203"/>
        <v>#VALUE!</v>
      </c>
      <c r="R806" s="56" t="e">
        <f t="shared" si="204"/>
        <v>#VALUE!</v>
      </c>
      <c r="S806" s="55" t="e">
        <f t="shared" si="205"/>
        <v>#VALUE!</v>
      </c>
      <c r="T806" s="55" t="e">
        <f t="shared" si="206"/>
        <v>#VALUE!</v>
      </c>
      <c r="U806" s="57" t="e">
        <f t="shared" si="207"/>
        <v>#VALUE!</v>
      </c>
    </row>
    <row r="807" spans="1:21" ht="12.75">
      <c r="A807" s="6">
        <v>4418012200</v>
      </c>
      <c r="B807" s="5">
        <v>3477399.863</v>
      </c>
      <c r="C807" s="5">
        <v>5709403.109</v>
      </c>
      <c r="D807" s="5">
        <v>32477335.016</v>
      </c>
      <c r="E807" s="18">
        <v>5707559.66</v>
      </c>
      <c r="F807" s="22">
        <f t="shared" si="192"/>
        <v>45105723.82881393</v>
      </c>
      <c r="G807" s="8">
        <f t="shared" si="193"/>
        <v>45101477.26743157</v>
      </c>
      <c r="H807" s="8">
        <f t="shared" si="194"/>
        <v>293100118.3500768</v>
      </c>
      <c r="I807" s="8">
        <f t="shared" si="195"/>
        <v>6940750.448508869</v>
      </c>
      <c r="J807" s="8">
        <f t="shared" si="196"/>
        <v>6942892.10521445</v>
      </c>
      <c r="K807" s="19">
        <f t="shared" si="197"/>
        <v>293218163.67792535</v>
      </c>
      <c r="L807" s="37">
        <f t="shared" si="198"/>
        <v>0.00032803043723106384</v>
      </c>
      <c r="M807" s="52">
        <f t="shared" si="199"/>
        <v>-0.04410115256905556</v>
      </c>
      <c r="N807" s="56" t="e">
        <f t="shared" si="200"/>
        <v>#VALUE!</v>
      </c>
      <c r="O807" s="55" t="e">
        <f t="shared" si="201"/>
        <v>#VALUE!</v>
      </c>
      <c r="P807" s="55" t="e">
        <f t="shared" si="202"/>
        <v>#VALUE!</v>
      </c>
      <c r="Q807" s="78" t="e">
        <f t="shared" si="203"/>
        <v>#VALUE!</v>
      </c>
      <c r="R807" s="56" t="e">
        <f t="shared" si="204"/>
        <v>#VALUE!</v>
      </c>
      <c r="S807" s="55" t="e">
        <f t="shared" si="205"/>
        <v>#VALUE!</v>
      </c>
      <c r="T807" s="55" t="e">
        <f t="shared" si="206"/>
        <v>#VALUE!</v>
      </c>
      <c r="U807" s="57" t="e">
        <f t="shared" si="207"/>
        <v>#VALUE!</v>
      </c>
    </row>
    <row r="808" spans="1:21" ht="12.75">
      <c r="A808" s="6">
        <v>4419000130</v>
      </c>
      <c r="B808" s="5">
        <v>3492376.36</v>
      </c>
      <c r="C808" s="5">
        <v>5709402.9</v>
      </c>
      <c r="D808" s="5">
        <v>32492305.597</v>
      </c>
      <c r="E808" s="18">
        <v>5707559.253</v>
      </c>
      <c r="F808" s="22">
        <f t="shared" si="192"/>
        <v>-211247308.06266716</v>
      </c>
      <c r="G808" s="8">
        <f t="shared" si="193"/>
        <v>-211252058.90896523</v>
      </c>
      <c r="H808" s="8">
        <f t="shared" si="194"/>
        <v>293110665.14071435</v>
      </c>
      <c r="I808" s="8">
        <f t="shared" si="195"/>
        <v>152251125.85306635</v>
      </c>
      <c r="J808" s="8">
        <f t="shared" si="196"/>
        <v>152314107.39636227</v>
      </c>
      <c r="K808" s="19">
        <f t="shared" si="197"/>
        <v>293225321.39234</v>
      </c>
      <c r="L808" s="37">
        <f t="shared" si="198"/>
        <v>-0.04275282844901085</v>
      </c>
      <c r="M808" s="52">
        <f t="shared" si="199"/>
        <v>-0.051821387372910976</v>
      </c>
      <c r="N808" s="56" t="e">
        <f t="shared" si="200"/>
        <v>#VALUE!</v>
      </c>
      <c r="O808" s="55" t="e">
        <f t="shared" si="201"/>
        <v>#VALUE!</v>
      </c>
      <c r="P808" s="55" t="e">
        <f t="shared" si="202"/>
        <v>#VALUE!</v>
      </c>
      <c r="Q808" s="78" t="e">
        <f t="shared" si="203"/>
        <v>#VALUE!</v>
      </c>
      <c r="R808" s="56" t="e">
        <f t="shared" si="204"/>
        <v>#VALUE!</v>
      </c>
      <c r="S808" s="55" t="e">
        <f t="shared" si="205"/>
        <v>#VALUE!</v>
      </c>
      <c r="T808" s="55" t="e">
        <f t="shared" si="206"/>
        <v>#VALUE!</v>
      </c>
      <c r="U808" s="57" t="e">
        <f t="shared" si="207"/>
        <v>#VALUE!</v>
      </c>
    </row>
    <row r="809" spans="1:21" ht="12.75">
      <c r="A809" s="6">
        <v>4419001120</v>
      </c>
      <c r="B809" s="5">
        <v>3488629.76</v>
      </c>
      <c r="C809" s="5">
        <v>5707520.69</v>
      </c>
      <c r="D809" s="5">
        <v>32488560.459</v>
      </c>
      <c r="E809" s="18">
        <v>5705677.828</v>
      </c>
      <c r="F809" s="22">
        <f t="shared" si="192"/>
        <v>-163286893.5082283</v>
      </c>
      <c r="G809" s="8">
        <f t="shared" si="193"/>
        <v>-163291801.96693966</v>
      </c>
      <c r="H809" s="8">
        <f t="shared" si="194"/>
        <v>361087119.7210573</v>
      </c>
      <c r="I809" s="8">
        <f t="shared" si="195"/>
        <v>73842044.2666027</v>
      </c>
      <c r="J809" s="8">
        <f t="shared" si="196"/>
        <v>73873340.30064644</v>
      </c>
      <c r="K809" s="19">
        <f t="shared" si="197"/>
        <v>361229298.45177203</v>
      </c>
      <c r="L809" s="37">
        <f t="shared" si="198"/>
        <v>-0.039863117039203644</v>
      </c>
      <c r="M809" s="52">
        <f t="shared" si="199"/>
        <v>-0.036413976922631264</v>
      </c>
      <c r="N809" s="56" t="e">
        <f t="shared" si="200"/>
        <v>#VALUE!</v>
      </c>
      <c r="O809" s="55" t="e">
        <f t="shared" si="201"/>
        <v>#VALUE!</v>
      </c>
      <c r="P809" s="55" t="e">
        <f t="shared" si="202"/>
        <v>#VALUE!</v>
      </c>
      <c r="Q809" s="78" t="e">
        <f t="shared" si="203"/>
        <v>#VALUE!</v>
      </c>
      <c r="R809" s="56" t="e">
        <f t="shared" si="204"/>
        <v>#VALUE!</v>
      </c>
      <c r="S809" s="55" t="e">
        <f t="shared" si="205"/>
        <v>#VALUE!</v>
      </c>
      <c r="T809" s="55" t="e">
        <f t="shared" si="206"/>
        <v>#VALUE!</v>
      </c>
      <c r="U809" s="57" t="e">
        <f t="shared" si="207"/>
        <v>#VALUE!</v>
      </c>
    </row>
    <row r="810" spans="1:21" ht="12.75">
      <c r="A810" s="6">
        <v>4419001610</v>
      </c>
      <c r="B810" s="5">
        <v>3488748.01</v>
      </c>
      <c r="C810" s="5">
        <v>5710680.02</v>
      </c>
      <c r="D810" s="5">
        <v>32488678.697</v>
      </c>
      <c r="E810" s="18">
        <v>5708835.898</v>
      </c>
      <c r="F810" s="22">
        <f t="shared" si="192"/>
        <v>-138017764.2693344</v>
      </c>
      <c r="G810" s="8">
        <f t="shared" si="193"/>
        <v>-138021453.16231218</v>
      </c>
      <c r="H810" s="8">
        <f t="shared" si="194"/>
        <v>251019424.85079926</v>
      </c>
      <c r="I810" s="8">
        <f t="shared" si="195"/>
        <v>75888200.27768591</v>
      </c>
      <c r="J810" s="8">
        <f t="shared" si="196"/>
        <v>75920031.4430317</v>
      </c>
      <c r="K810" s="19">
        <f t="shared" si="197"/>
        <v>251118002.6860074</v>
      </c>
      <c r="L810" s="37">
        <f t="shared" si="198"/>
        <v>-0.03149949014186859</v>
      </c>
      <c r="M810" s="52">
        <f t="shared" si="199"/>
        <v>-0.0351215461269021</v>
      </c>
      <c r="N810" s="56" t="e">
        <f t="shared" si="200"/>
        <v>#VALUE!</v>
      </c>
      <c r="O810" s="55" t="e">
        <f t="shared" si="201"/>
        <v>#VALUE!</v>
      </c>
      <c r="P810" s="55" t="e">
        <f t="shared" si="202"/>
        <v>#VALUE!</v>
      </c>
      <c r="Q810" s="78" t="e">
        <f t="shared" si="203"/>
        <v>#VALUE!</v>
      </c>
      <c r="R810" s="56" t="e">
        <f t="shared" si="204"/>
        <v>#VALUE!</v>
      </c>
      <c r="S810" s="55" t="e">
        <f t="shared" si="205"/>
        <v>#VALUE!</v>
      </c>
      <c r="T810" s="55" t="e">
        <f t="shared" si="206"/>
        <v>#VALUE!</v>
      </c>
      <c r="U810" s="57" t="e">
        <f t="shared" si="207"/>
        <v>#VALUE!</v>
      </c>
    </row>
    <row r="811" spans="1:21" ht="12.75">
      <c r="A811" s="6">
        <v>4419001710</v>
      </c>
      <c r="B811" s="5">
        <v>3495563.19</v>
      </c>
      <c r="C811" s="5">
        <v>5711566.13</v>
      </c>
      <c r="D811" s="5">
        <v>32495491.205</v>
      </c>
      <c r="E811" s="18">
        <v>5709721.538</v>
      </c>
      <c r="F811" s="22">
        <f t="shared" si="192"/>
        <v>-232219299.69131917</v>
      </c>
      <c r="G811" s="8">
        <f t="shared" si="193"/>
        <v>-232224629.1919132</v>
      </c>
      <c r="H811" s="8">
        <f t="shared" si="194"/>
        <v>223733315.13389203</v>
      </c>
      <c r="I811" s="8">
        <f t="shared" si="195"/>
        <v>241032680.9386881</v>
      </c>
      <c r="J811" s="8">
        <f t="shared" si="196"/>
        <v>241130901.22977048</v>
      </c>
      <c r="K811" s="19">
        <f t="shared" si="197"/>
        <v>223819349.2519059</v>
      </c>
      <c r="L811" s="37">
        <f t="shared" si="198"/>
        <v>-0.059050969779491425</v>
      </c>
      <c r="M811" s="52">
        <f t="shared" si="199"/>
        <v>-0.011353116482496262</v>
      </c>
      <c r="N811" s="56" t="e">
        <f t="shared" si="200"/>
        <v>#VALUE!</v>
      </c>
      <c r="O811" s="55" t="e">
        <f t="shared" si="201"/>
        <v>#VALUE!</v>
      </c>
      <c r="P811" s="55" t="e">
        <f t="shared" si="202"/>
        <v>#VALUE!</v>
      </c>
      <c r="Q811" s="78" t="e">
        <f t="shared" si="203"/>
        <v>#VALUE!</v>
      </c>
      <c r="R811" s="56" t="e">
        <f t="shared" si="204"/>
        <v>#VALUE!</v>
      </c>
      <c r="S811" s="55" t="e">
        <f t="shared" si="205"/>
        <v>#VALUE!</v>
      </c>
      <c r="T811" s="55" t="e">
        <f t="shared" si="206"/>
        <v>#VALUE!</v>
      </c>
      <c r="U811" s="57" t="e">
        <f t="shared" si="207"/>
        <v>#VALUE!</v>
      </c>
    </row>
    <row r="812" spans="1:21" ht="12.75">
      <c r="A812" s="6">
        <v>4419002001</v>
      </c>
      <c r="B812" s="5">
        <v>3493925.866</v>
      </c>
      <c r="C812" s="5">
        <v>5711861.698</v>
      </c>
      <c r="D812" s="5">
        <v>32493854.522</v>
      </c>
      <c r="E812" s="18">
        <v>5710017.017</v>
      </c>
      <c r="F812" s="22">
        <f t="shared" si="192"/>
        <v>-203629476.536043</v>
      </c>
      <c r="G812" s="8">
        <f t="shared" si="193"/>
        <v>-203634188.3161896</v>
      </c>
      <c r="H812" s="8">
        <f t="shared" si="194"/>
        <v>214979935.26238033</v>
      </c>
      <c r="I812" s="8">
        <f t="shared" si="195"/>
        <v>192882759.59828085</v>
      </c>
      <c r="J812" s="8">
        <f t="shared" si="196"/>
        <v>192961719.3017623</v>
      </c>
      <c r="K812" s="19">
        <f t="shared" si="197"/>
        <v>215062964.46562186</v>
      </c>
      <c r="L812" s="37">
        <f t="shared" si="198"/>
        <v>-0.04450580105185509</v>
      </c>
      <c r="M812" s="52">
        <f t="shared" si="199"/>
        <v>-0.017458529211580753</v>
      </c>
      <c r="N812" s="56" t="e">
        <f t="shared" si="200"/>
        <v>#VALUE!</v>
      </c>
      <c r="O812" s="55" t="e">
        <f t="shared" si="201"/>
        <v>#VALUE!</v>
      </c>
      <c r="P812" s="55" t="e">
        <f t="shared" si="202"/>
        <v>#VALUE!</v>
      </c>
      <c r="Q812" s="78" t="e">
        <f t="shared" si="203"/>
        <v>#VALUE!</v>
      </c>
      <c r="R812" s="56" t="e">
        <f t="shared" si="204"/>
        <v>#VALUE!</v>
      </c>
      <c r="S812" s="55" t="e">
        <f t="shared" si="205"/>
        <v>#VALUE!</v>
      </c>
      <c r="T812" s="55" t="e">
        <f t="shared" si="206"/>
        <v>#VALUE!</v>
      </c>
      <c r="U812" s="57" t="e">
        <f t="shared" si="207"/>
        <v>#VALUE!</v>
      </c>
    </row>
    <row r="813" spans="1:21" ht="12.75">
      <c r="A813" s="6">
        <v>4419002102</v>
      </c>
      <c r="B813" s="5">
        <v>3488833.24</v>
      </c>
      <c r="C813" s="5">
        <v>5713206.41</v>
      </c>
      <c r="D813" s="5">
        <v>32488763.908</v>
      </c>
      <c r="E813" s="18">
        <v>5711361.271</v>
      </c>
      <c r="F813" s="22">
        <f t="shared" si="192"/>
        <v>-117149063.86751923</v>
      </c>
      <c r="G813" s="8">
        <f t="shared" si="193"/>
        <v>-117152194.2414542</v>
      </c>
      <c r="H813" s="8">
        <f t="shared" si="194"/>
        <v>177361428.9403102</v>
      </c>
      <c r="I813" s="8">
        <f t="shared" si="195"/>
        <v>77380239.70268613</v>
      </c>
      <c r="J813" s="8">
        <f t="shared" si="196"/>
        <v>77412549.40128732</v>
      </c>
      <c r="K813" s="19">
        <f t="shared" si="197"/>
        <v>177430744.06307292</v>
      </c>
      <c r="L813" s="37">
        <f t="shared" si="198"/>
        <v>-0.011695068329572678</v>
      </c>
      <c r="M813" s="52">
        <f t="shared" si="199"/>
        <v>-0.024531499482691288</v>
      </c>
      <c r="N813" s="56" t="e">
        <f t="shared" si="200"/>
        <v>#VALUE!</v>
      </c>
      <c r="O813" s="55" t="e">
        <f t="shared" si="201"/>
        <v>#VALUE!</v>
      </c>
      <c r="P813" s="55" t="e">
        <f t="shared" si="202"/>
        <v>#VALUE!</v>
      </c>
      <c r="Q813" s="78" t="e">
        <f t="shared" si="203"/>
        <v>#VALUE!</v>
      </c>
      <c r="R813" s="56" t="e">
        <f t="shared" si="204"/>
        <v>#VALUE!</v>
      </c>
      <c r="S813" s="55" t="e">
        <f t="shared" si="205"/>
        <v>#VALUE!</v>
      </c>
      <c r="T813" s="55" t="e">
        <f t="shared" si="206"/>
        <v>#VALUE!</v>
      </c>
      <c r="U813" s="57" t="e">
        <f t="shared" si="207"/>
        <v>#VALUE!</v>
      </c>
    </row>
    <row r="814" spans="1:21" ht="12.75">
      <c r="A814" s="6">
        <v>4419002210</v>
      </c>
      <c r="B814" s="5">
        <v>3497721.44</v>
      </c>
      <c r="C814" s="5">
        <v>5713510.23</v>
      </c>
      <c r="D814" s="5">
        <v>32497648.659</v>
      </c>
      <c r="E814" s="18">
        <v>5711664.811</v>
      </c>
      <c r="F814" s="22">
        <f t="shared" si="192"/>
        <v>-230125338.5465126</v>
      </c>
      <c r="G814" s="8">
        <f t="shared" si="193"/>
        <v>-230130947.7089197</v>
      </c>
      <c r="H814" s="8">
        <f t="shared" si="194"/>
        <v>169365006.0236261</v>
      </c>
      <c r="I814" s="8">
        <f t="shared" si="195"/>
        <v>312691290.219405</v>
      </c>
      <c r="J814" s="8">
        <f t="shared" si="196"/>
        <v>312817240.4552405</v>
      </c>
      <c r="K814" s="19">
        <f t="shared" si="197"/>
        <v>169429095.53538728</v>
      </c>
      <c r="L814" s="37">
        <f t="shared" si="198"/>
        <v>-0.09509318321943283</v>
      </c>
      <c r="M814" s="52">
        <f t="shared" si="199"/>
        <v>0.012440454214811325</v>
      </c>
      <c r="N814" s="56" t="e">
        <f t="shared" si="200"/>
        <v>#VALUE!</v>
      </c>
      <c r="O814" s="55" t="e">
        <f t="shared" si="201"/>
        <v>#VALUE!</v>
      </c>
      <c r="P814" s="55" t="e">
        <f t="shared" si="202"/>
        <v>#VALUE!</v>
      </c>
      <c r="Q814" s="78" t="e">
        <f t="shared" si="203"/>
        <v>#VALUE!</v>
      </c>
      <c r="R814" s="56" t="e">
        <f t="shared" si="204"/>
        <v>#VALUE!</v>
      </c>
      <c r="S814" s="55" t="e">
        <f t="shared" si="205"/>
        <v>#VALUE!</v>
      </c>
      <c r="T814" s="55" t="e">
        <f t="shared" si="206"/>
        <v>#VALUE!</v>
      </c>
      <c r="U814" s="57" t="e">
        <f t="shared" si="207"/>
        <v>#VALUE!</v>
      </c>
    </row>
    <row r="815" spans="1:21" ht="12.75">
      <c r="A815" s="6">
        <v>4419002320</v>
      </c>
      <c r="B815" s="5">
        <v>3493198.69</v>
      </c>
      <c r="C815" s="5">
        <v>5714504.59</v>
      </c>
      <c r="D815" s="5">
        <v>32493127.655</v>
      </c>
      <c r="E815" s="18">
        <v>5712658.843</v>
      </c>
      <c r="F815" s="22">
        <f t="shared" si="192"/>
        <v>-158193419.73284984</v>
      </c>
      <c r="G815" s="8">
        <f t="shared" si="193"/>
        <v>-158197543.69778237</v>
      </c>
      <c r="H815" s="8">
        <f t="shared" si="194"/>
        <v>144476436.65848008</v>
      </c>
      <c r="I815" s="8">
        <f t="shared" si="195"/>
        <v>173217245.73015514</v>
      </c>
      <c r="J815" s="8">
        <f t="shared" si="196"/>
        <v>173288004.3722331</v>
      </c>
      <c r="K815" s="19">
        <f t="shared" si="197"/>
        <v>144531686.96463576</v>
      </c>
      <c r="L815" s="37">
        <f t="shared" si="198"/>
        <v>-0.02784789726138115</v>
      </c>
      <c r="M815" s="52">
        <f t="shared" si="199"/>
        <v>0.006939803250133991</v>
      </c>
      <c r="N815" s="56" t="e">
        <f t="shared" si="200"/>
        <v>#VALUE!</v>
      </c>
      <c r="O815" s="55" t="e">
        <f t="shared" si="201"/>
        <v>#VALUE!</v>
      </c>
      <c r="P815" s="55" t="e">
        <f t="shared" si="202"/>
        <v>#VALUE!</v>
      </c>
      <c r="Q815" s="78" t="e">
        <f t="shared" si="203"/>
        <v>#VALUE!</v>
      </c>
      <c r="R815" s="56" t="e">
        <f t="shared" si="204"/>
        <v>#VALUE!</v>
      </c>
      <c r="S815" s="55" t="e">
        <f t="shared" si="205"/>
        <v>#VALUE!</v>
      </c>
      <c r="T815" s="55" t="e">
        <f t="shared" si="206"/>
        <v>#VALUE!</v>
      </c>
      <c r="U815" s="57" t="e">
        <f t="shared" si="207"/>
        <v>#VALUE!</v>
      </c>
    </row>
    <row r="816" spans="1:21" ht="12.75">
      <c r="A816" s="6">
        <v>4419002401</v>
      </c>
      <c r="B816" s="5">
        <v>3499354.19</v>
      </c>
      <c r="C816" s="5">
        <v>5715251.96</v>
      </c>
      <c r="D816" s="5">
        <v>32499280.772</v>
      </c>
      <c r="E816" s="18">
        <v>5713405.849</v>
      </c>
      <c r="F816" s="22">
        <f t="shared" si="192"/>
        <v>-217734077.59647945</v>
      </c>
      <c r="G816" s="8">
        <f t="shared" si="193"/>
        <v>-217739795.38340992</v>
      </c>
      <c r="H816" s="8">
        <f t="shared" si="194"/>
        <v>127072573.8920647</v>
      </c>
      <c r="I816" s="8">
        <f t="shared" si="195"/>
        <v>373088952.6493923</v>
      </c>
      <c r="J816" s="8">
        <f t="shared" si="196"/>
        <v>373238836.48846126</v>
      </c>
      <c r="K816" s="19">
        <f t="shared" si="197"/>
        <v>127120285.4843799</v>
      </c>
      <c r="L816" s="37">
        <f t="shared" si="198"/>
        <v>-0.0838223248720169</v>
      </c>
      <c r="M816" s="52">
        <f t="shared" si="199"/>
        <v>-0.01102260872721672</v>
      </c>
      <c r="N816" s="56" t="e">
        <f t="shared" si="200"/>
        <v>#VALUE!</v>
      </c>
      <c r="O816" s="55" t="e">
        <f t="shared" si="201"/>
        <v>#VALUE!</v>
      </c>
      <c r="P816" s="55" t="e">
        <f t="shared" si="202"/>
        <v>#VALUE!</v>
      </c>
      <c r="Q816" s="78" t="e">
        <f t="shared" si="203"/>
        <v>#VALUE!</v>
      </c>
      <c r="R816" s="56" t="e">
        <f t="shared" si="204"/>
        <v>#VALUE!</v>
      </c>
      <c r="S816" s="55" t="e">
        <f t="shared" si="205"/>
        <v>#VALUE!</v>
      </c>
      <c r="T816" s="55" t="e">
        <f t="shared" si="206"/>
        <v>#VALUE!</v>
      </c>
      <c r="U816" s="57" t="e">
        <f t="shared" si="207"/>
        <v>#VALUE!</v>
      </c>
    </row>
    <row r="817" spans="1:21" ht="12.75">
      <c r="A817" s="6">
        <v>4419002510</v>
      </c>
      <c r="B817" s="5">
        <v>3496198.51</v>
      </c>
      <c r="C817" s="5">
        <v>5715103.5</v>
      </c>
      <c r="D817" s="5">
        <v>32496126.316</v>
      </c>
      <c r="E817" s="18">
        <v>5713257.475</v>
      </c>
      <c r="F817" s="22">
        <f t="shared" si="192"/>
        <v>-184567027.47730517</v>
      </c>
      <c r="G817" s="8">
        <f t="shared" si="193"/>
        <v>-184571878.88400868</v>
      </c>
      <c r="H817" s="8">
        <f t="shared" si="194"/>
        <v>130440706.3188433</v>
      </c>
      <c r="I817" s="8">
        <f t="shared" si="195"/>
        <v>261159909.3786995</v>
      </c>
      <c r="J817" s="8">
        <f t="shared" si="196"/>
        <v>261265526.41605622</v>
      </c>
      <c r="K817" s="19">
        <f t="shared" si="197"/>
        <v>130490028.54885596</v>
      </c>
      <c r="L817" s="37">
        <f t="shared" si="198"/>
        <v>-0.054232142865657806</v>
      </c>
      <c r="M817" s="52">
        <f t="shared" si="199"/>
        <v>0.005413521081209183</v>
      </c>
      <c r="N817" s="56" t="e">
        <f t="shared" si="200"/>
        <v>#VALUE!</v>
      </c>
      <c r="O817" s="55" t="e">
        <f t="shared" si="201"/>
        <v>#VALUE!</v>
      </c>
      <c r="P817" s="55" t="e">
        <f t="shared" si="202"/>
        <v>#VALUE!</v>
      </c>
      <c r="Q817" s="78" t="e">
        <f t="shared" si="203"/>
        <v>#VALUE!</v>
      </c>
      <c r="R817" s="56" t="e">
        <f t="shared" si="204"/>
        <v>#VALUE!</v>
      </c>
      <c r="S817" s="55" t="e">
        <f t="shared" si="205"/>
        <v>#VALUE!</v>
      </c>
      <c r="T817" s="55" t="e">
        <f t="shared" si="206"/>
        <v>#VALUE!</v>
      </c>
      <c r="U817" s="57" t="e">
        <f t="shared" si="207"/>
        <v>#VALUE!</v>
      </c>
    </row>
    <row r="818" spans="1:21" ht="12.75">
      <c r="A818" s="6">
        <v>4419002610</v>
      </c>
      <c r="B818" s="5">
        <v>3491129.48</v>
      </c>
      <c r="C818" s="5">
        <v>5715418.23</v>
      </c>
      <c r="D818" s="5">
        <v>32491059.268</v>
      </c>
      <c r="E818" s="18">
        <v>5713572.17</v>
      </c>
      <c r="F818" s="22">
        <f t="shared" si="192"/>
        <v>-123194611.17470203</v>
      </c>
      <c r="G818" s="8">
        <f t="shared" si="193"/>
        <v>-123197663.98085397</v>
      </c>
      <c r="H818" s="8">
        <f t="shared" si="194"/>
        <v>123351046.92069276</v>
      </c>
      <c r="I818" s="8">
        <f t="shared" si="195"/>
        <v>123041422.75753018</v>
      </c>
      <c r="J818" s="8">
        <f t="shared" si="196"/>
        <v>123091928.04459678</v>
      </c>
      <c r="K818" s="19">
        <f t="shared" si="197"/>
        <v>123398621.43878442</v>
      </c>
      <c r="L818" s="37">
        <f t="shared" si="198"/>
        <v>-0.014963909983634949</v>
      </c>
      <c r="M818" s="52">
        <f t="shared" si="199"/>
        <v>-0.01515868864953518</v>
      </c>
      <c r="N818" s="56" t="e">
        <f t="shared" si="200"/>
        <v>#VALUE!</v>
      </c>
      <c r="O818" s="55" t="e">
        <f t="shared" si="201"/>
        <v>#VALUE!</v>
      </c>
      <c r="P818" s="55" t="e">
        <f t="shared" si="202"/>
        <v>#VALUE!</v>
      </c>
      <c r="Q818" s="78" t="e">
        <f t="shared" si="203"/>
        <v>#VALUE!</v>
      </c>
      <c r="R818" s="56" t="e">
        <f t="shared" si="204"/>
        <v>#VALUE!</v>
      </c>
      <c r="S818" s="55" t="e">
        <f t="shared" si="205"/>
        <v>#VALUE!</v>
      </c>
      <c r="T818" s="55" t="e">
        <f t="shared" si="206"/>
        <v>#VALUE!</v>
      </c>
      <c r="U818" s="57" t="e">
        <f t="shared" si="207"/>
        <v>#VALUE!</v>
      </c>
    </row>
    <row r="819" spans="1:21" ht="12.75">
      <c r="A819" s="6">
        <v>4419002703</v>
      </c>
      <c r="B819" s="5">
        <v>3498448.66</v>
      </c>
      <c r="C819" s="5">
        <v>5716545.54</v>
      </c>
      <c r="D819" s="5">
        <v>32498375.605</v>
      </c>
      <c r="E819" s="18">
        <v>5714698.915</v>
      </c>
      <c r="F819" s="22">
        <f t="shared" si="192"/>
        <v>-183718299.05990863</v>
      </c>
      <c r="G819" s="8">
        <f t="shared" si="193"/>
        <v>-183723654.484818</v>
      </c>
      <c r="H819" s="8">
        <f t="shared" si="194"/>
        <v>99586911.10811739</v>
      </c>
      <c r="I819" s="8">
        <f t="shared" si="195"/>
        <v>338934071.9924173</v>
      </c>
      <c r="J819" s="8">
        <f t="shared" si="196"/>
        <v>339070246.31053674</v>
      </c>
      <c r="K819" s="19">
        <f t="shared" si="197"/>
        <v>99624018.30948308</v>
      </c>
      <c r="L819" s="37">
        <f t="shared" si="198"/>
        <v>-0.0687401182949543</v>
      </c>
      <c r="M819" s="52">
        <f t="shared" si="199"/>
        <v>0.0007115444168448448</v>
      </c>
      <c r="N819" s="56" t="e">
        <f t="shared" si="200"/>
        <v>#VALUE!</v>
      </c>
      <c r="O819" s="55" t="e">
        <f t="shared" si="201"/>
        <v>#VALUE!</v>
      </c>
      <c r="P819" s="55" t="e">
        <f t="shared" si="202"/>
        <v>#VALUE!</v>
      </c>
      <c r="Q819" s="78" t="e">
        <f t="shared" si="203"/>
        <v>#VALUE!</v>
      </c>
      <c r="R819" s="56" t="e">
        <f t="shared" si="204"/>
        <v>#VALUE!</v>
      </c>
      <c r="S819" s="55" t="e">
        <f t="shared" si="205"/>
        <v>#VALUE!</v>
      </c>
      <c r="T819" s="55" t="e">
        <f t="shared" si="206"/>
        <v>#VALUE!</v>
      </c>
      <c r="U819" s="57" t="e">
        <f t="shared" si="207"/>
        <v>#VALUE!</v>
      </c>
    </row>
    <row r="820" spans="1:21" ht="12.75">
      <c r="A820" s="6">
        <v>4419002820</v>
      </c>
      <c r="B820" s="5">
        <v>3494584.57</v>
      </c>
      <c r="C820" s="5">
        <v>5716954.99</v>
      </c>
      <c r="D820" s="5">
        <v>32494513.02</v>
      </c>
      <c r="E820" s="18">
        <v>5715108.253</v>
      </c>
      <c r="F820" s="22">
        <f t="shared" si="192"/>
        <v>-139210138.85330325</v>
      </c>
      <c r="G820" s="8">
        <f t="shared" si="193"/>
        <v>-139214056.01425815</v>
      </c>
      <c r="H820" s="8">
        <f t="shared" si="194"/>
        <v>91583563.73120284</v>
      </c>
      <c r="I820" s="8">
        <f t="shared" si="195"/>
        <v>211610110.79407886</v>
      </c>
      <c r="J820" s="8">
        <f t="shared" si="196"/>
        <v>211695811.9604822</v>
      </c>
      <c r="K820" s="19">
        <f t="shared" si="197"/>
        <v>91618076.6797559</v>
      </c>
      <c r="L820" s="37">
        <f t="shared" si="198"/>
        <v>-0.030610252171754837</v>
      </c>
      <c r="M820" s="52">
        <f t="shared" si="199"/>
        <v>0.0028926972299814224</v>
      </c>
      <c r="N820" s="56" t="e">
        <f t="shared" si="200"/>
        <v>#VALUE!</v>
      </c>
      <c r="O820" s="55" t="e">
        <f t="shared" si="201"/>
        <v>#VALUE!</v>
      </c>
      <c r="P820" s="55" t="e">
        <f t="shared" si="202"/>
        <v>#VALUE!</v>
      </c>
      <c r="Q820" s="78" t="e">
        <f t="shared" si="203"/>
        <v>#VALUE!</v>
      </c>
      <c r="R820" s="56" t="e">
        <f t="shared" si="204"/>
        <v>#VALUE!</v>
      </c>
      <c r="S820" s="55" t="e">
        <f t="shared" si="205"/>
        <v>#VALUE!</v>
      </c>
      <c r="T820" s="55" t="e">
        <f t="shared" si="206"/>
        <v>#VALUE!</v>
      </c>
      <c r="U820" s="57" t="e">
        <f t="shared" si="207"/>
        <v>#VALUE!</v>
      </c>
    </row>
    <row r="821" spans="1:21" ht="12.75">
      <c r="A821" s="6">
        <v>4419002910</v>
      </c>
      <c r="B821" s="5">
        <v>3492690.29</v>
      </c>
      <c r="C821" s="5">
        <v>5717003.77</v>
      </c>
      <c r="D821" s="5">
        <v>32492619.478</v>
      </c>
      <c r="E821" s="18">
        <v>5715157.034</v>
      </c>
      <c r="F821" s="22">
        <f t="shared" si="192"/>
        <v>-120468576.51805156</v>
      </c>
      <c r="G821" s="8">
        <f t="shared" si="193"/>
        <v>-120471995.99480678</v>
      </c>
      <c r="H821" s="8">
        <f t="shared" si="194"/>
        <v>90652291.29131018</v>
      </c>
      <c r="I821" s="8">
        <f t="shared" si="195"/>
        <v>160096227.69649717</v>
      </c>
      <c r="J821" s="8">
        <f t="shared" si="196"/>
        <v>160161431.40875393</v>
      </c>
      <c r="K821" s="19">
        <f t="shared" si="197"/>
        <v>90686637.87601587</v>
      </c>
      <c r="L821" s="37">
        <f t="shared" si="198"/>
        <v>-0.014214791357517242</v>
      </c>
      <c r="M821" s="52">
        <f t="shared" si="199"/>
        <v>0.0085140997543931</v>
      </c>
      <c r="N821" s="56" t="e">
        <f t="shared" si="200"/>
        <v>#VALUE!</v>
      </c>
      <c r="O821" s="55" t="e">
        <f t="shared" si="201"/>
        <v>#VALUE!</v>
      </c>
      <c r="P821" s="55" t="e">
        <f t="shared" si="202"/>
        <v>#VALUE!</v>
      </c>
      <c r="Q821" s="78" t="e">
        <f t="shared" si="203"/>
        <v>#VALUE!</v>
      </c>
      <c r="R821" s="56" t="e">
        <f t="shared" si="204"/>
        <v>#VALUE!</v>
      </c>
      <c r="S821" s="55" t="e">
        <f t="shared" si="205"/>
        <v>#VALUE!</v>
      </c>
      <c r="T821" s="55" t="e">
        <f t="shared" si="206"/>
        <v>#VALUE!</v>
      </c>
      <c r="U821" s="57" t="e">
        <f t="shared" si="207"/>
        <v>#VALUE!</v>
      </c>
    </row>
    <row r="822" spans="1:21" ht="12.75">
      <c r="A822" s="6">
        <v>4419003002</v>
      </c>
      <c r="B822" s="5">
        <v>3496594.27</v>
      </c>
      <c r="C822" s="5">
        <v>5717894.65</v>
      </c>
      <c r="D822" s="5">
        <v>32496521.941</v>
      </c>
      <c r="E822" s="18">
        <v>5716047.503</v>
      </c>
      <c r="F822" s="22">
        <f t="shared" si="192"/>
        <v>-142884989.75799567</v>
      </c>
      <c r="G822" s="8">
        <f t="shared" si="193"/>
        <v>-142889639.48750135</v>
      </c>
      <c r="H822" s="8">
        <f t="shared" si="194"/>
        <v>74485102.28383225</v>
      </c>
      <c r="I822" s="8">
        <f t="shared" si="195"/>
        <v>274105613.72253084</v>
      </c>
      <c r="J822" s="8">
        <f t="shared" si="196"/>
        <v>274216052.26635253</v>
      </c>
      <c r="K822" s="19">
        <f t="shared" si="197"/>
        <v>74512687.9355687</v>
      </c>
      <c r="L822" s="37">
        <f t="shared" si="198"/>
        <v>-0.03834788128733635</v>
      </c>
      <c r="M822" s="52">
        <f t="shared" si="199"/>
        <v>0.011389574967324734</v>
      </c>
      <c r="N822" s="56" t="e">
        <f t="shared" si="200"/>
        <v>#VALUE!</v>
      </c>
      <c r="O822" s="55" t="e">
        <f t="shared" si="201"/>
        <v>#VALUE!</v>
      </c>
      <c r="P822" s="55" t="e">
        <f t="shared" si="202"/>
        <v>#VALUE!</v>
      </c>
      <c r="Q822" s="78" t="e">
        <f t="shared" si="203"/>
        <v>#VALUE!</v>
      </c>
      <c r="R822" s="56" t="e">
        <f t="shared" si="204"/>
        <v>#VALUE!</v>
      </c>
      <c r="S822" s="55" t="e">
        <f t="shared" si="205"/>
        <v>#VALUE!</v>
      </c>
      <c r="T822" s="55" t="e">
        <f t="shared" si="206"/>
        <v>#VALUE!</v>
      </c>
      <c r="U822" s="57" t="e">
        <f t="shared" si="207"/>
        <v>#VALUE!</v>
      </c>
    </row>
    <row r="823" spans="1:21" ht="12.75">
      <c r="A823" s="6">
        <v>4419003300</v>
      </c>
      <c r="B823" s="5">
        <v>3497297.85</v>
      </c>
      <c r="C823" s="5">
        <v>5711351.34</v>
      </c>
      <c r="D823" s="5">
        <v>32497225.184</v>
      </c>
      <c r="E823" s="18">
        <v>5709506.815</v>
      </c>
      <c r="F823" s="22">
        <f t="shared" si="192"/>
        <v>-261867079.8307265</v>
      </c>
      <c r="G823" s="8">
        <f t="shared" si="193"/>
        <v>-261872970.19775096</v>
      </c>
      <c r="H823" s="8">
        <f t="shared" si="194"/>
        <v>230203969.56305256</v>
      </c>
      <c r="I823" s="8">
        <f t="shared" si="195"/>
        <v>297891952.6124899</v>
      </c>
      <c r="J823" s="8">
        <f t="shared" si="196"/>
        <v>298012901.12527025</v>
      </c>
      <c r="K823" s="19">
        <f t="shared" si="197"/>
        <v>230292255.6279744</v>
      </c>
      <c r="L823" s="37">
        <f t="shared" si="198"/>
        <v>-0.07121565192937851</v>
      </c>
      <c r="M823" s="52">
        <f t="shared" si="199"/>
        <v>-0.016726459376513958</v>
      </c>
      <c r="N823" s="56" t="e">
        <f t="shared" si="200"/>
        <v>#VALUE!</v>
      </c>
      <c r="O823" s="55" t="e">
        <f t="shared" si="201"/>
        <v>#VALUE!</v>
      </c>
      <c r="P823" s="55" t="e">
        <f t="shared" si="202"/>
        <v>#VALUE!</v>
      </c>
      <c r="Q823" s="78" t="e">
        <f t="shared" si="203"/>
        <v>#VALUE!</v>
      </c>
      <c r="R823" s="56" t="e">
        <f t="shared" si="204"/>
        <v>#VALUE!</v>
      </c>
      <c r="S823" s="55" t="e">
        <f t="shared" si="205"/>
        <v>#VALUE!</v>
      </c>
      <c r="T823" s="55" t="e">
        <f t="shared" si="206"/>
        <v>#VALUE!</v>
      </c>
      <c r="U823" s="57" t="e">
        <f t="shared" si="207"/>
        <v>#VALUE!</v>
      </c>
    </row>
    <row r="824" spans="1:21" ht="12.75">
      <c r="A824" s="6">
        <v>4419003400</v>
      </c>
      <c r="B824" s="5">
        <v>3493016.82</v>
      </c>
      <c r="C824" s="5">
        <v>5712164.71</v>
      </c>
      <c r="D824" s="5">
        <v>32492945.834</v>
      </c>
      <c r="E824" s="18">
        <v>5710319.924</v>
      </c>
      <c r="F824" s="22">
        <f t="shared" si="192"/>
        <v>-186371450.11574337</v>
      </c>
      <c r="G824" s="8">
        <f t="shared" si="193"/>
        <v>-186375807.7841877</v>
      </c>
      <c r="H824" s="8">
        <f t="shared" si="194"/>
        <v>206187617.87469208</v>
      </c>
      <c r="I824" s="8">
        <f t="shared" si="195"/>
        <v>168463702.72506833</v>
      </c>
      <c r="J824" s="8">
        <f t="shared" si="196"/>
        <v>168532847.65918607</v>
      </c>
      <c r="K824" s="19">
        <f t="shared" si="197"/>
        <v>206267423.49874723</v>
      </c>
      <c r="L824" s="37">
        <f t="shared" si="198"/>
        <v>-0.03663673624396324</v>
      </c>
      <c r="M824" s="52">
        <f t="shared" si="199"/>
        <v>-0.020533693954348564</v>
      </c>
      <c r="N824" s="56" t="e">
        <f t="shared" si="200"/>
        <v>#VALUE!</v>
      </c>
      <c r="O824" s="55" t="e">
        <f t="shared" si="201"/>
        <v>#VALUE!</v>
      </c>
      <c r="P824" s="55" t="e">
        <f t="shared" si="202"/>
        <v>#VALUE!</v>
      </c>
      <c r="Q824" s="78" t="e">
        <f t="shared" si="203"/>
        <v>#VALUE!</v>
      </c>
      <c r="R824" s="56" t="e">
        <f t="shared" si="204"/>
        <v>#VALUE!</v>
      </c>
      <c r="S824" s="55" t="e">
        <f t="shared" si="205"/>
        <v>#VALUE!</v>
      </c>
      <c r="T824" s="55" t="e">
        <f t="shared" si="206"/>
        <v>#VALUE!</v>
      </c>
      <c r="U824" s="57" t="e">
        <f t="shared" si="207"/>
        <v>#VALUE!</v>
      </c>
    </row>
    <row r="825" spans="1:21" ht="12.75">
      <c r="A825" s="6">
        <v>4419005200</v>
      </c>
      <c r="B825" s="5">
        <v>3488768.762</v>
      </c>
      <c r="C825" s="5">
        <v>5714951.366</v>
      </c>
      <c r="D825" s="5">
        <v>32488699.476</v>
      </c>
      <c r="E825" s="18">
        <v>5713105.529</v>
      </c>
      <c r="F825" s="22">
        <f t="shared" si="192"/>
        <v>-101056757.32935001</v>
      </c>
      <c r="G825" s="8">
        <f t="shared" si="193"/>
        <v>-101059379.22699004</v>
      </c>
      <c r="H825" s="8">
        <f t="shared" si="194"/>
        <v>133936739.31451376</v>
      </c>
      <c r="I825" s="8">
        <f t="shared" si="195"/>
        <v>76250424.00364012</v>
      </c>
      <c r="J825" s="8">
        <f t="shared" si="196"/>
        <v>76282095.163381</v>
      </c>
      <c r="K825" s="19">
        <f t="shared" si="197"/>
        <v>133988894.58304091</v>
      </c>
      <c r="L825" s="37">
        <f t="shared" si="198"/>
        <v>-0.008060812950134277</v>
      </c>
      <c r="M825" s="52">
        <f t="shared" si="199"/>
        <v>-0.01995527558028698</v>
      </c>
      <c r="N825" s="56" t="e">
        <f t="shared" si="200"/>
        <v>#VALUE!</v>
      </c>
      <c r="O825" s="55" t="e">
        <f t="shared" si="201"/>
        <v>#VALUE!</v>
      </c>
      <c r="P825" s="55" t="e">
        <f t="shared" si="202"/>
        <v>#VALUE!</v>
      </c>
      <c r="Q825" s="78" t="e">
        <f t="shared" si="203"/>
        <v>#VALUE!</v>
      </c>
      <c r="R825" s="56" t="e">
        <f t="shared" si="204"/>
        <v>#VALUE!</v>
      </c>
      <c r="S825" s="55" t="e">
        <f t="shared" si="205"/>
        <v>#VALUE!</v>
      </c>
      <c r="T825" s="55" t="e">
        <f t="shared" si="206"/>
        <v>#VALUE!</v>
      </c>
      <c r="U825" s="57" t="e">
        <f t="shared" si="207"/>
        <v>#VALUE!</v>
      </c>
    </row>
    <row r="826" spans="1:21" ht="12.75">
      <c r="A826" s="6">
        <v>4419005810</v>
      </c>
      <c r="B826" s="5">
        <v>3490368.944</v>
      </c>
      <c r="C826" s="5">
        <v>5707625.173</v>
      </c>
      <c r="D826" s="5">
        <v>32490298.959</v>
      </c>
      <c r="E826" s="18">
        <v>5705782.249</v>
      </c>
      <c r="F826" s="22">
        <f t="shared" si="192"/>
        <v>-195249591.77260286</v>
      </c>
      <c r="G826" s="8">
        <f t="shared" si="193"/>
        <v>-195254678.82328883</v>
      </c>
      <c r="H826" s="8">
        <f t="shared" si="194"/>
        <v>357128375.1859168</v>
      </c>
      <c r="I826" s="8">
        <f t="shared" si="195"/>
        <v>106749838.37980178</v>
      </c>
      <c r="J826" s="8">
        <f t="shared" si="196"/>
        <v>106794535.6984098</v>
      </c>
      <c r="K826" s="19">
        <f t="shared" si="197"/>
        <v>357268600.41290325</v>
      </c>
      <c r="L826" s="37">
        <f t="shared" si="198"/>
        <v>-0.046440500766038895</v>
      </c>
      <c r="M826" s="52">
        <f t="shared" si="199"/>
        <v>-0.03988671861588955</v>
      </c>
      <c r="N826" s="56" t="e">
        <f t="shared" si="200"/>
        <v>#VALUE!</v>
      </c>
      <c r="O826" s="55" t="e">
        <f t="shared" si="201"/>
        <v>#VALUE!</v>
      </c>
      <c r="P826" s="55" t="e">
        <f t="shared" si="202"/>
        <v>#VALUE!</v>
      </c>
      <c r="Q826" s="78" t="e">
        <f t="shared" si="203"/>
        <v>#VALUE!</v>
      </c>
      <c r="R826" s="56" t="e">
        <f t="shared" si="204"/>
        <v>#VALUE!</v>
      </c>
      <c r="S826" s="55" t="e">
        <f t="shared" si="205"/>
        <v>#VALUE!</v>
      </c>
      <c r="T826" s="55" t="e">
        <f t="shared" si="206"/>
        <v>#VALUE!</v>
      </c>
      <c r="U826" s="57" t="e">
        <f t="shared" si="207"/>
        <v>#VALUE!</v>
      </c>
    </row>
    <row r="827" spans="1:21" ht="12.75">
      <c r="A827" s="6">
        <v>4419005900</v>
      </c>
      <c r="B827" s="5">
        <v>3489026.152</v>
      </c>
      <c r="C827" s="5">
        <v>5708436.617</v>
      </c>
      <c r="D827" s="5">
        <v>32488956.705</v>
      </c>
      <c r="E827" s="18">
        <v>5706593.384</v>
      </c>
      <c r="F827" s="22">
        <f t="shared" si="192"/>
        <v>-162586004.73220146</v>
      </c>
      <c r="G827" s="8">
        <f t="shared" si="193"/>
        <v>-162590589.76190177</v>
      </c>
      <c r="H827" s="8">
        <f t="shared" si="194"/>
        <v>327123327.24593246</v>
      </c>
      <c r="I827" s="8">
        <f t="shared" si="195"/>
        <v>80810361.70363386</v>
      </c>
      <c r="J827" s="8">
        <f t="shared" si="196"/>
        <v>80844413.82065177</v>
      </c>
      <c r="K827" s="19">
        <f t="shared" si="197"/>
        <v>327251942.7577813</v>
      </c>
      <c r="L827" s="37">
        <f t="shared" si="198"/>
        <v>-0.03899918869137764</v>
      </c>
      <c r="M827" s="52">
        <f t="shared" si="199"/>
        <v>-0.03530416265130043</v>
      </c>
      <c r="N827" s="56" t="e">
        <f t="shared" si="200"/>
        <v>#VALUE!</v>
      </c>
      <c r="O827" s="55" t="e">
        <f t="shared" si="201"/>
        <v>#VALUE!</v>
      </c>
      <c r="P827" s="55" t="e">
        <f t="shared" si="202"/>
        <v>#VALUE!</v>
      </c>
      <c r="Q827" s="78" t="e">
        <f t="shared" si="203"/>
        <v>#VALUE!</v>
      </c>
      <c r="R827" s="56" t="e">
        <f t="shared" si="204"/>
        <v>#VALUE!</v>
      </c>
      <c r="S827" s="55" t="e">
        <f t="shared" si="205"/>
        <v>#VALUE!</v>
      </c>
      <c r="T827" s="55" t="e">
        <f t="shared" si="206"/>
        <v>#VALUE!</v>
      </c>
      <c r="U827" s="57" t="e">
        <f t="shared" si="207"/>
        <v>#VALUE!</v>
      </c>
    </row>
    <row r="828" spans="1:21" ht="12.75">
      <c r="A828" s="6">
        <v>4419006010</v>
      </c>
      <c r="B828" s="5">
        <v>3489201.445</v>
      </c>
      <c r="C828" s="5">
        <v>5709540.838</v>
      </c>
      <c r="D828" s="5">
        <v>32489131.94</v>
      </c>
      <c r="E828" s="18">
        <v>5707697.162</v>
      </c>
      <c r="F828" s="22">
        <f t="shared" si="192"/>
        <v>-155638268.35847</v>
      </c>
      <c r="G828" s="8">
        <f t="shared" si="193"/>
        <v>-155642471.19575456</v>
      </c>
      <c r="H828" s="8">
        <f t="shared" si="194"/>
        <v>288407056.3644526</v>
      </c>
      <c r="I828" s="8">
        <f t="shared" si="195"/>
        <v>83992135.99451302</v>
      </c>
      <c r="J828" s="8">
        <f t="shared" si="196"/>
        <v>84027383.64789958</v>
      </c>
      <c r="K828" s="19">
        <f t="shared" si="197"/>
        <v>288520296.4317756</v>
      </c>
      <c r="L828" s="37">
        <f t="shared" si="198"/>
        <v>-0.03557351604104042</v>
      </c>
      <c r="M828" s="52">
        <f t="shared" si="199"/>
        <v>-0.034077358432114124</v>
      </c>
      <c r="N828" s="56" t="e">
        <f t="shared" si="200"/>
        <v>#VALUE!</v>
      </c>
      <c r="O828" s="55" t="e">
        <f t="shared" si="201"/>
        <v>#VALUE!</v>
      </c>
      <c r="P828" s="55" t="e">
        <f t="shared" si="202"/>
        <v>#VALUE!</v>
      </c>
      <c r="Q828" s="78" t="e">
        <f t="shared" si="203"/>
        <v>#VALUE!</v>
      </c>
      <c r="R828" s="56" t="e">
        <f t="shared" si="204"/>
        <v>#VALUE!</v>
      </c>
      <c r="S828" s="55" t="e">
        <f t="shared" si="205"/>
        <v>#VALUE!</v>
      </c>
      <c r="T828" s="55" t="e">
        <f t="shared" si="206"/>
        <v>#VALUE!</v>
      </c>
      <c r="U828" s="57" t="e">
        <f t="shared" si="207"/>
        <v>#VALUE!</v>
      </c>
    </row>
    <row r="829" spans="1:21" ht="12.75">
      <c r="A829" s="6">
        <v>4419006110</v>
      </c>
      <c r="B829" s="5">
        <v>3491039.369</v>
      </c>
      <c r="C829" s="5">
        <v>5709880.725</v>
      </c>
      <c r="D829" s="5">
        <v>32490969.143</v>
      </c>
      <c r="E829" s="18">
        <v>5708036.888</v>
      </c>
      <c r="F829" s="22">
        <f t="shared" si="192"/>
        <v>-183106029.62096632</v>
      </c>
      <c r="G829" s="8">
        <f t="shared" si="193"/>
        <v>-183110446.1057988</v>
      </c>
      <c r="H829" s="8">
        <f t="shared" si="194"/>
        <v>276980962.33889586</v>
      </c>
      <c r="I829" s="8">
        <f t="shared" si="195"/>
        <v>121050293.4405048</v>
      </c>
      <c r="J829" s="8">
        <f t="shared" si="196"/>
        <v>121100542.5875629</v>
      </c>
      <c r="K829" s="19">
        <f t="shared" si="197"/>
        <v>277089256.4705394</v>
      </c>
      <c r="L829" s="37">
        <f t="shared" si="198"/>
        <v>-0.041204217821359634</v>
      </c>
      <c r="M829" s="52">
        <f t="shared" si="199"/>
        <v>-0.03357311058789492</v>
      </c>
      <c r="N829" s="56" t="e">
        <f t="shared" si="200"/>
        <v>#VALUE!</v>
      </c>
      <c r="O829" s="55" t="e">
        <f t="shared" si="201"/>
        <v>#VALUE!</v>
      </c>
      <c r="P829" s="55" t="e">
        <f t="shared" si="202"/>
        <v>#VALUE!</v>
      </c>
      <c r="Q829" s="78" t="e">
        <f t="shared" si="203"/>
        <v>#VALUE!</v>
      </c>
      <c r="R829" s="56" t="e">
        <f t="shared" si="204"/>
        <v>#VALUE!</v>
      </c>
      <c r="S829" s="55" t="e">
        <f t="shared" si="205"/>
        <v>#VALUE!</v>
      </c>
      <c r="T829" s="55" t="e">
        <f t="shared" si="206"/>
        <v>#VALUE!</v>
      </c>
      <c r="U829" s="57" t="e">
        <f t="shared" si="207"/>
        <v>#VALUE!</v>
      </c>
    </row>
    <row r="830" spans="1:21" ht="12.75">
      <c r="A830" s="6">
        <v>4419006210</v>
      </c>
      <c r="B830" s="5">
        <v>3490087.166</v>
      </c>
      <c r="C830" s="5">
        <v>5710223.004</v>
      </c>
      <c r="D830" s="5">
        <v>32490017.32</v>
      </c>
      <c r="E830" s="18">
        <v>5708379.043</v>
      </c>
      <c r="F830" s="22">
        <f t="shared" si="192"/>
        <v>-163822704.67604122</v>
      </c>
      <c r="G830" s="8">
        <f t="shared" si="193"/>
        <v>-163826804.08600262</v>
      </c>
      <c r="H830" s="8">
        <f t="shared" si="194"/>
        <v>265707214.43984607</v>
      </c>
      <c r="I830" s="8">
        <f t="shared" si="195"/>
        <v>101007984.29723068</v>
      </c>
      <c r="J830" s="8">
        <f t="shared" si="196"/>
        <v>101050065.58858833</v>
      </c>
      <c r="K830" s="19">
        <f t="shared" si="197"/>
        <v>265811260.1404362</v>
      </c>
      <c r="L830" s="37">
        <f t="shared" si="198"/>
        <v>-0.03762359172105789</v>
      </c>
      <c r="M830" s="52">
        <f t="shared" si="199"/>
        <v>-0.03267937805503607</v>
      </c>
      <c r="N830" s="56" t="e">
        <f t="shared" si="200"/>
        <v>#VALUE!</v>
      </c>
      <c r="O830" s="55" t="e">
        <f t="shared" si="201"/>
        <v>#VALUE!</v>
      </c>
      <c r="P830" s="55" t="e">
        <f t="shared" si="202"/>
        <v>#VALUE!</v>
      </c>
      <c r="Q830" s="78" t="e">
        <f t="shared" si="203"/>
        <v>#VALUE!</v>
      </c>
      <c r="R830" s="56" t="e">
        <f t="shared" si="204"/>
        <v>#VALUE!</v>
      </c>
      <c r="S830" s="55" t="e">
        <f t="shared" si="205"/>
        <v>#VALUE!</v>
      </c>
      <c r="T830" s="55" t="e">
        <f t="shared" si="206"/>
        <v>#VALUE!</v>
      </c>
      <c r="U830" s="57" t="e">
        <f t="shared" si="207"/>
        <v>#VALUE!</v>
      </c>
    </row>
    <row r="831" spans="1:21" ht="12.75">
      <c r="A831" s="6">
        <v>4419006301</v>
      </c>
      <c r="B831" s="5">
        <v>3493029.271</v>
      </c>
      <c r="C831" s="5">
        <v>5711091.406</v>
      </c>
      <c r="D831" s="5">
        <v>32492958.273</v>
      </c>
      <c r="E831" s="18">
        <v>5709247.058</v>
      </c>
      <c r="F831" s="22">
        <f t="shared" si="192"/>
        <v>-200491387.56172478</v>
      </c>
      <c r="G831" s="8">
        <f t="shared" si="193"/>
        <v>-200495886.32884324</v>
      </c>
      <c r="H831" s="8">
        <f t="shared" si="194"/>
        <v>238156487.09375125</v>
      </c>
      <c r="I831" s="8">
        <f t="shared" si="195"/>
        <v>168786913.76844016</v>
      </c>
      <c r="J831" s="8">
        <f t="shared" si="196"/>
        <v>168856280.95283586</v>
      </c>
      <c r="K831" s="19">
        <f t="shared" si="197"/>
        <v>238249017.431916</v>
      </c>
      <c r="L831" s="37">
        <f t="shared" si="198"/>
        <v>-0.04434001445770264</v>
      </c>
      <c r="M831" s="52">
        <f t="shared" si="199"/>
        <v>-0.031642159447073936</v>
      </c>
      <c r="N831" s="56" t="e">
        <f t="shared" si="200"/>
        <v>#VALUE!</v>
      </c>
      <c r="O831" s="55" t="e">
        <f t="shared" si="201"/>
        <v>#VALUE!</v>
      </c>
      <c r="P831" s="55" t="e">
        <f t="shared" si="202"/>
        <v>#VALUE!</v>
      </c>
      <c r="Q831" s="78" t="e">
        <f t="shared" si="203"/>
        <v>#VALUE!</v>
      </c>
      <c r="R831" s="56" t="e">
        <f t="shared" si="204"/>
        <v>#VALUE!</v>
      </c>
      <c r="S831" s="55" t="e">
        <f t="shared" si="205"/>
        <v>#VALUE!</v>
      </c>
      <c r="T831" s="55" t="e">
        <f t="shared" si="206"/>
        <v>#VALUE!</v>
      </c>
      <c r="U831" s="57" t="e">
        <f t="shared" si="207"/>
        <v>#VALUE!</v>
      </c>
    </row>
    <row r="832" spans="1:21" ht="12.75">
      <c r="A832" s="6">
        <v>4419006702</v>
      </c>
      <c r="B832" s="5">
        <v>3492873.221</v>
      </c>
      <c r="C832" s="5">
        <v>5713311.732</v>
      </c>
      <c r="D832" s="5">
        <v>32492802.308</v>
      </c>
      <c r="E832" s="18">
        <v>5711466.485</v>
      </c>
      <c r="F832" s="22">
        <f t="shared" si="192"/>
        <v>-169590201.82643703</v>
      </c>
      <c r="G832" s="8">
        <f t="shared" si="193"/>
        <v>-169594201.97423348</v>
      </c>
      <c r="H832" s="8">
        <f t="shared" si="194"/>
        <v>174568652.89257702</v>
      </c>
      <c r="I832" s="8">
        <f t="shared" si="195"/>
        <v>164757615.21229437</v>
      </c>
      <c r="J832" s="8">
        <f t="shared" si="196"/>
        <v>164825058.1035935</v>
      </c>
      <c r="K832" s="19">
        <f t="shared" si="197"/>
        <v>174635992.7305579</v>
      </c>
      <c r="L832" s="37">
        <f t="shared" si="198"/>
        <v>-0.03673727065324783</v>
      </c>
      <c r="M832" s="52">
        <f t="shared" si="199"/>
        <v>-0.013955071568489075</v>
      </c>
      <c r="N832" s="56" t="e">
        <f t="shared" si="200"/>
        <v>#VALUE!</v>
      </c>
      <c r="O832" s="55" t="e">
        <f t="shared" si="201"/>
        <v>#VALUE!</v>
      </c>
      <c r="P832" s="55" t="e">
        <f t="shared" si="202"/>
        <v>#VALUE!</v>
      </c>
      <c r="Q832" s="78" t="e">
        <f t="shared" si="203"/>
        <v>#VALUE!</v>
      </c>
      <c r="R832" s="56" t="e">
        <f t="shared" si="204"/>
        <v>#VALUE!</v>
      </c>
      <c r="S832" s="55" t="e">
        <f t="shared" si="205"/>
        <v>#VALUE!</v>
      </c>
      <c r="T832" s="55" t="e">
        <f t="shared" si="206"/>
        <v>#VALUE!</v>
      </c>
      <c r="U832" s="57" t="e">
        <f t="shared" si="207"/>
        <v>#VALUE!</v>
      </c>
    </row>
    <row r="833" spans="1:21" ht="12.75">
      <c r="A833" s="6">
        <v>4419007301</v>
      </c>
      <c r="B833" s="5">
        <v>3489649.612</v>
      </c>
      <c r="C833" s="5">
        <v>5715151.183</v>
      </c>
      <c r="D833" s="5">
        <v>32489579.981</v>
      </c>
      <c r="E833" s="18">
        <v>5713305.255</v>
      </c>
      <c r="F833" s="22">
        <f t="shared" si="192"/>
        <v>-109328507.82288273</v>
      </c>
      <c r="G833" s="8">
        <f t="shared" si="193"/>
        <v>-109331235.79223861</v>
      </c>
      <c r="H833" s="8">
        <f t="shared" si="194"/>
        <v>129352695.33673759</v>
      </c>
      <c r="I833" s="8">
        <f t="shared" si="195"/>
        <v>92406430.62350172</v>
      </c>
      <c r="J833" s="8">
        <f t="shared" si="196"/>
        <v>92444613.03839062</v>
      </c>
      <c r="K833" s="19">
        <f t="shared" si="197"/>
        <v>129402915.11251464</v>
      </c>
      <c r="L833" s="37">
        <f t="shared" si="198"/>
        <v>-0.010801061987876892</v>
      </c>
      <c r="M833" s="52">
        <f t="shared" si="199"/>
        <v>-0.020565951243042946</v>
      </c>
      <c r="N833" s="56" t="e">
        <f t="shared" si="200"/>
        <v>#VALUE!</v>
      </c>
      <c r="O833" s="55" t="e">
        <f t="shared" si="201"/>
        <v>#VALUE!</v>
      </c>
      <c r="P833" s="55" t="e">
        <f t="shared" si="202"/>
        <v>#VALUE!</v>
      </c>
      <c r="Q833" s="78" t="e">
        <f t="shared" si="203"/>
        <v>#VALUE!</v>
      </c>
      <c r="R833" s="56" t="e">
        <f t="shared" si="204"/>
        <v>#VALUE!</v>
      </c>
      <c r="S833" s="55" t="e">
        <f t="shared" si="205"/>
        <v>#VALUE!</v>
      </c>
      <c r="T833" s="55" t="e">
        <f t="shared" si="206"/>
        <v>#VALUE!</v>
      </c>
      <c r="U833" s="57" t="e">
        <f t="shared" si="207"/>
        <v>#VALUE!</v>
      </c>
    </row>
    <row r="834" spans="1:21" ht="12.75">
      <c r="A834" s="6">
        <v>4419007400</v>
      </c>
      <c r="B834" s="5">
        <v>3488726.326</v>
      </c>
      <c r="C834" s="5">
        <v>5716101.741</v>
      </c>
      <c r="D834" s="5">
        <v>32488657.073</v>
      </c>
      <c r="E834" s="18">
        <v>5714255.443</v>
      </c>
      <c r="F834" s="22">
        <f aca="true" t="shared" si="208" ref="F834:F897">($C834-$C$927)*($D834-$D$927)</f>
        <v>-90571546.57738551</v>
      </c>
      <c r="G834" s="8">
        <f aca="true" t="shared" si="209" ref="G834:G897">($B834-$B$927)*($E834-$E$927)</f>
        <v>-90573850.95020035</v>
      </c>
      <c r="H834" s="8">
        <f aca="true" t="shared" si="210" ref="H834:H897">($C834-$C$927)*($E834-$E$927)</f>
        <v>108638088.0293442</v>
      </c>
      <c r="I834" s="8">
        <f aca="true" t="shared" si="211" ref="I834:I897">($B834-$B$927)*($D834-$D$927)</f>
        <v>75511396.68265723</v>
      </c>
      <c r="J834" s="8">
        <f aca="true" t="shared" si="212" ref="J834:J897">($B834-$B$927)^2</f>
        <v>75542627.14029565</v>
      </c>
      <c r="K834" s="19">
        <f aca="true" t="shared" si="213" ref="K834:K897">($C834-$C$927)^2</f>
        <v>108680254.11839141</v>
      </c>
      <c r="L834" s="37">
        <f t="shared" si="198"/>
        <v>-0.008367549628019333</v>
      </c>
      <c r="M834" s="52">
        <f t="shared" si="199"/>
        <v>-0.01610095240175724</v>
      </c>
      <c r="N834" s="56" t="e">
        <f t="shared" si="200"/>
        <v>#VALUE!</v>
      </c>
      <c r="O834" s="55" t="e">
        <f t="shared" si="201"/>
        <v>#VALUE!</v>
      </c>
      <c r="P834" s="55" t="e">
        <f t="shared" si="202"/>
        <v>#VALUE!</v>
      </c>
      <c r="Q834" s="78" t="e">
        <f t="shared" si="203"/>
        <v>#VALUE!</v>
      </c>
      <c r="R834" s="56" t="e">
        <f t="shared" si="204"/>
        <v>#VALUE!</v>
      </c>
      <c r="S834" s="55" t="e">
        <f t="shared" si="205"/>
        <v>#VALUE!</v>
      </c>
      <c r="T834" s="55" t="e">
        <f t="shared" si="206"/>
        <v>#VALUE!</v>
      </c>
      <c r="U834" s="57" t="e">
        <f t="shared" si="207"/>
        <v>#VALUE!</v>
      </c>
    </row>
    <row r="835" spans="1:21" ht="12.75">
      <c r="A835" s="6">
        <v>4419007502</v>
      </c>
      <c r="B835" s="5">
        <v>3490631.512</v>
      </c>
      <c r="C835" s="5">
        <v>5716825.501</v>
      </c>
      <c r="D835" s="5">
        <v>32490561.514</v>
      </c>
      <c r="E835" s="18">
        <v>5714978.881</v>
      </c>
      <c r="F835" s="22">
        <f t="shared" si="208"/>
        <v>-102758973.54792508</v>
      </c>
      <c r="G835" s="8">
        <f t="shared" si="209"/>
        <v>-102761610.9170032</v>
      </c>
      <c r="H835" s="8">
        <f t="shared" si="210"/>
        <v>94077597.5125538</v>
      </c>
      <c r="I835" s="8">
        <f t="shared" si="211"/>
        <v>112244338.04820971</v>
      </c>
      <c r="J835" s="8">
        <f t="shared" si="212"/>
        <v>112290308.78518051</v>
      </c>
      <c r="K835" s="19">
        <f t="shared" si="213"/>
        <v>94113712.40462904</v>
      </c>
      <c r="L835" s="37">
        <f aca="true" t="shared" si="214" ref="L835:L898">$D$927+$B$929*($C835-$C$927)+$B$930*($B835-$B$927)-$D835</f>
        <v>-0.011486396193504333</v>
      </c>
      <c r="M835" s="52">
        <f aca="true" t="shared" si="215" ref="M835:M898">$E$927+$B$930*($C835-$C$927)-$B$929*($B835-$B$927)-$E835</f>
        <v>-0.008262270130217075</v>
      </c>
      <c r="N835" s="56" t="e">
        <f aca="true" t="shared" si="216" ref="N835:N898">SQRT(($E$929-$D835)^2+($E$930-$E835)^2)</f>
        <v>#VALUE!</v>
      </c>
      <c r="O835" s="55" t="e">
        <f aca="true" t="shared" si="217" ref="O835:O898">(1/(N835^2))*1000000000</f>
        <v>#VALUE!</v>
      </c>
      <c r="P835" s="55" t="e">
        <f aca="true" t="shared" si="218" ref="P835:P898">L835*O835</f>
        <v>#VALUE!</v>
      </c>
      <c r="Q835" s="78" t="e">
        <f aca="true" t="shared" si="219" ref="Q835:Q898">M835*O835</f>
        <v>#VALUE!</v>
      </c>
      <c r="R835" s="56" t="e">
        <f aca="true" t="shared" si="220" ref="R835:R898">SQRT(($E$932-$B835)^2+($E$933-$C835)^2)</f>
        <v>#VALUE!</v>
      </c>
      <c r="S835" s="55" t="e">
        <f aca="true" t="shared" si="221" ref="S835:S898">(1/(R835^2))*1000000000</f>
        <v>#VALUE!</v>
      </c>
      <c r="T835" s="55" t="e">
        <f aca="true" t="shared" si="222" ref="T835:T898">S835*L835</f>
        <v>#VALUE!</v>
      </c>
      <c r="U835" s="57" t="e">
        <f aca="true" t="shared" si="223" ref="U835:U898">S835*M835</f>
        <v>#VALUE!</v>
      </c>
    </row>
    <row r="836" spans="1:21" ht="12.75">
      <c r="A836" s="6">
        <v>4419007600</v>
      </c>
      <c r="B836" s="5">
        <v>3489459.983</v>
      </c>
      <c r="C836" s="5">
        <v>5716794.818</v>
      </c>
      <c r="D836" s="5">
        <v>32489390.448</v>
      </c>
      <c r="E836" s="18">
        <v>5714948.231</v>
      </c>
      <c r="F836" s="22">
        <f t="shared" si="208"/>
        <v>-91687276.04930119</v>
      </c>
      <c r="G836" s="8">
        <f t="shared" si="209"/>
        <v>-91689590.89382356</v>
      </c>
      <c r="H836" s="8">
        <f t="shared" si="210"/>
        <v>94673428.78434636</v>
      </c>
      <c r="I836" s="8">
        <f t="shared" si="211"/>
        <v>88797553.22139022</v>
      </c>
      <c r="J836" s="8">
        <f t="shared" si="212"/>
        <v>88834077.76257077</v>
      </c>
      <c r="K836" s="19">
        <f t="shared" si="213"/>
        <v>94709979.05337715</v>
      </c>
      <c r="L836" s="37">
        <f t="shared" si="214"/>
        <v>-0.008762136101722717</v>
      </c>
      <c r="M836" s="52">
        <f t="shared" si="215"/>
        <v>-0.012954780831933022</v>
      </c>
      <c r="N836" s="56" t="e">
        <f t="shared" si="216"/>
        <v>#VALUE!</v>
      </c>
      <c r="O836" s="55" t="e">
        <f t="shared" si="217"/>
        <v>#VALUE!</v>
      </c>
      <c r="P836" s="55" t="e">
        <f t="shared" si="218"/>
        <v>#VALUE!</v>
      </c>
      <c r="Q836" s="78" t="e">
        <f t="shared" si="219"/>
        <v>#VALUE!</v>
      </c>
      <c r="R836" s="56" t="e">
        <f t="shared" si="220"/>
        <v>#VALUE!</v>
      </c>
      <c r="S836" s="55" t="e">
        <f t="shared" si="221"/>
        <v>#VALUE!</v>
      </c>
      <c r="T836" s="55" t="e">
        <f t="shared" si="222"/>
        <v>#VALUE!</v>
      </c>
      <c r="U836" s="57" t="e">
        <f t="shared" si="223"/>
        <v>#VALUE!</v>
      </c>
    </row>
    <row r="837" spans="1:21" ht="12.75">
      <c r="A837" s="6">
        <v>4419007700</v>
      </c>
      <c r="B837" s="5">
        <v>3491642.623</v>
      </c>
      <c r="C837" s="5">
        <v>5717116.483</v>
      </c>
      <c r="D837" s="5">
        <v>32491572.228</v>
      </c>
      <c r="E837" s="18">
        <v>5715269.727</v>
      </c>
      <c r="F837" s="22">
        <f t="shared" si="208"/>
        <v>-109187844.9135282</v>
      </c>
      <c r="G837" s="8">
        <f t="shared" si="209"/>
        <v>-109190770.39281341</v>
      </c>
      <c r="H837" s="8">
        <f t="shared" si="210"/>
        <v>88518868.98947877</v>
      </c>
      <c r="I837" s="8">
        <f t="shared" si="211"/>
        <v>134686593.262463</v>
      </c>
      <c r="J837" s="8">
        <f t="shared" si="212"/>
        <v>134741558.71461076</v>
      </c>
      <c r="K837" s="19">
        <f t="shared" si="213"/>
        <v>88552620.8456308</v>
      </c>
      <c r="L837" s="37">
        <f t="shared" si="214"/>
        <v>-0.012804124504327774</v>
      </c>
      <c r="M837" s="52">
        <f t="shared" si="215"/>
        <v>-0.0019370876252651215</v>
      </c>
      <c r="N837" s="56" t="e">
        <f t="shared" si="216"/>
        <v>#VALUE!</v>
      </c>
      <c r="O837" s="55" t="e">
        <f t="shared" si="217"/>
        <v>#VALUE!</v>
      </c>
      <c r="P837" s="55" t="e">
        <f t="shared" si="218"/>
        <v>#VALUE!</v>
      </c>
      <c r="Q837" s="78" t="e">
        <f t="shared" si="219"/>
        <v>#VALUE!</v>
      </c>
      <c r="R837" s="56" t="e">
        <f t="shared" si="220"/>
        <v>#VALUE!</v>
      </c>
      <c r="S837" s="55" t="e">
        <f t="shared" si="221"/>
        <v>#VALUE!</v>
      </c>
      <c r="T837" s="55" t="e">
        <f t="shared" si="222"/>
        <v>#VALUE!</v>
      </c>
      <c r="U837" s="57" t="e">
        <f t="shared" si="223"/>
        <v>#VALUE!</v>
      </c>
    </row>
    <row r="838" spans="1:21" ht="12.75">
      <c r="A838" s="6">
        <v>4419007801</v>
      </c>
      <c r="B838" s="5">
        <v>3499712.528</v>
      </c>
      <c r="C838" s="5">
        <v>5713225.561</v>
      </c>
      <c r="D838" s="5">
        <v>32499638.941</v>
      </c>
      <c r="E838" s="18">
        <v>5711380.255</v>
      </c>
      <c r="F838" s="22">
        <f t="shared" si="208"/>
        <v>-261631213.25904924</v>
      </c>
      <c r="G838" s="8">
        <f t="shared" si="209"/>
        <v>-261637543.21075514</v>
      </c>
      <c r="H838" s="8">
        <f t="shared" si="210"/>
        <v>176853922.01492047</v>
      </c>
      <c r="I838" s="8">
        <f t="shared" si="211"/>
        <v>387056996.44349253</v>
      </c>
      <c r="J838" s="8">
        <f t="shared" si="212"/>
        <v>387212985.87921095</v>
      </c>
      <c r="K838" s="19">
        <f t="shared" si="213"/>
        <v>176920916.1872423</v>
      </c>
      <c r="L838" s="37">
        <f t="shared" si="214"/>
        <v>-0.08524962142109871</v>
      </c>
      <c r="M838" s="52">
        <f t="shared" si="215"/>
        <v>-0.014652134850621223</v>
      </c>
      <c r="N838" s="56" t="e">
        <f t="shared" si="216"/>
        <v>#VALUE!</v>
      </c>
      <c r="O838" s="55" t="e">
        <f t="shared" si="217"/>
        <v>#VALUE!</v>
      </c>
      <c r="P838" s="55" t="e">
        <f t="shared" si="218"/>
        <v>#VALUE!</v>
      </c>
      <c r="Q838" s="78" t="e">
        <f t="shared" si="219"/>
        <v>#VALUE!</v>
      </c>
      <c r="R838" s="56" t="e">
        <f t="shared" si="220"/>
        <v>#VALUE!</v>
      </c>
      <c r="S838" s="55" t="e">
        <f t="shared" si="221"/>
        <v>#VALUE!</v>
      </c>
      <c r="T838" s="55" t="e">
        <f t="shared" si="222"/>
        <v>#VALUE!</v>
      </c>
      <c r="U838" s="57" t="e">
        <f t="shared" si="223"/>
        <v>#VALUE!</v>
      </c>
    </row>
    <row r="839" spans="1:21" ht="12.75">
      <c r="A839" s="6">
        <v>4419009010</v>
      </c>
      <c r="B839" s="5">
        <v>3491420.46</v>
      </c>
      <c r="C839" s="5">
        <v>5711232.524</v>
      </c>
      <c r="D839" s="5">
        <v>32491350.102</v>
      </c>
      <c r="E839" s="18">
        <v>5709388.143</v>
      </c>
      <c r="F839" s="22">
        <f t="shared" si="208"/>
        <v>-174062699.45578447</v>
      </c>
      <c r="G839" s="8">
        <f t="shared" si="209"/>
        <v>-174066676.70948857</v>
      </c>
      <c r="H839" s="8">
        <f t="shared" si="210"/>
        <v>233821349.86592364</v>
      </c>
      <c r="I839" s="8">
        <f t="shared" si="211"/>
        <v>129579765.28116226</v>
      </c>
      <c r="J839" s="8">
        <f t="shared" si="212"/>
        <v>129633257.47594288</v>
      </c>
      <c r="K839" s="19">
        <f t="shared" si="213"/>
        <v>233912529.53322935</v>
      </c>
      <c r="L839" s="37">
        <f t="shared" si="214"/>
        <v>-0.042262449860572815</v>
      </c>
      <c r="M839" s="52">
        <f t="shared" si="215"/>
        <v>-0.03268445935100317</v>
      </c>
      <c r="N839" s="56" t="e">
        <f t="shared" si="216"/>
        <v>#VALUE!</v>
      </c>
      <c r="O839" s="55" t="e">
        <f t="shared" si="217"/>
        <v>#VALUE!</v>
      </c>
      <c r="P839" s="55" t="e">
        <f t="shared" si="218"/>
        <v>#VALUE!</v>
      </c>
      <c r="Q839" s="78" t="e">
        <f t="shared" si="219"/>
        <v>#VALUE!</v>
      </c>
      <c r="R839" s="56" t="e">
        <f t="shared" si="220"/>
        <v>#VALUE!</v>
      </c>
      <c r="S839" s="55" t="e">
        <f t="shared" si="221"/>
        <v>#VALUE!</v>
      </c>
      <c r="T839" s="55" t="e">
        <f t="shared" si="222"/>
        <v>#VALUE!</v>
      </c>
      <c r="U839" s="57" t="e">
        <f t="shared" si="223"/>
        <v>#VALUE!</v>
      </c>
    </row>
    <row r="840" spans="1:21" ht="12.75">
      <c r="A840" s="6">
        <v>4419009101</v>
      </c>
      <c r="B840" s="5">
        <v>3490762.31</v>
      </c>
      <c r="C840" s="5">
        <v>5712541.86</v>
      </c>
      <c r="D840" s="5">
        <v>32490692.217</v>
      </c>
      <c r="E840" s="18">
        <v>5710696.966</v>
      </c>
      <c r="F840" s="22">
        <f t="shared" si="208"/>
        <v>-149960764.51132864</v>
      </c>
      <c r="G840" s="8">
        <f t="shared" si="209"/>
        <v>-149964311.15989685</v>
      </c>
      <c r="H840" s="8">
        <f t="shared" si="210"/>
        <v>195500199.51199347</v>
      </c>
      <c r="I840" s="8">
        <f t="shared" si="211"/>
        <v>115031917.13916014</v>
      </c>
      <c r="J840" s="8">
        <f t="shared" si="212"/>
        <v>115079474.41845322</v>
      </c>
      <c r="K840" s="19">
        <f t="shared" si="213"/>
        <v>195576399.05550176</v>
      </c>
      <c r="L840" s="37">
        <f t="shared" si="214"/>
        <v>-0.027395065873861313</v>
      </c>
      <c r="M840" s="52">
        <f t="shared" si="215"/>
        <v>-0.031618980690836906</v>
      </c>
      <c r="N840" s="56" t="e">
        <f t="shared" si="216"/>
        <v>#VALUE!</v>
      </c>
      <c r="O840" s="55" t="e">
        <f t="shared" si="217"/>
        <v>#VALUE!</v>
      </c>
      <c r="P840" s="55" t="e">
        <f t="shared" si="218"/>
        <v>#VALUE!</v>
      </c>
      <c r="Q840" s="78" t="e">
        <f t="shared" si="219"/>
        <v>#VALUE!</v>
      </c>
      <c r="R840" s="56" t="e">
        <f t="shared" si="220"/>
        <v>#VALUE!</v>
      </c>
      <c r="S840" s="55" t="e">
        <f t="shared" si="221"/>
        <v>#VALUE!</v>
      </c>
      <c r="T840" s="55" t="e">
        <f t="shared" si="222"/>
        <v>#VALUE!</v>
      </c>
      <c r="U840" s="57" t="e">
        <f t="shared" si="223"/>
        <v>#VALUE!</v>
      </c>
    </row>
    <row r="841" spans="1:21" ht="12.75">
      <c r="A841" s="6">
        <v>4419009300</v>
      </c>
      <c r="B841" s="5">
        <v>3499106.202</v>
      </c>
      <c r="C841" s="5">
        <v>5715619.647</v>
      </c>
      <c r="D841" s="5">
        <v>32499032.888</v>
      </c>
      <c r="E841" s="18">
        <v>5713773.391</v>
      </c>
      <c r="F841" s="22">
        <f t="shared" si="208"/>
        <v>-207929751.8959023</v>
      </c>
      <c r="G841" s="8">
        <f t="shared" si="209"/>
        <v>-207935297.5228693</v>
      </c>
      <c r="H841" s="8">
        <f t="shared" si="210"/>
        <v>118919737.37274948</v>
      </c>
      <c r="I841" s="8">
        <f t="shared" si="211"/>
        <v>363572404.2074648</v>
      </c>
      <c r="J841" s="8">
        <f t="shared" si="212"/>
        <v>363718380.67832375</v>
      </c>
      <c r="K841" s="19">
        <f t="shared" si="213"/>
        <v>118964311.49216405</v>
      </c>
      <c r="L841" s="37">
        <f t="shared" si="214"/>
        <v>-0.08409639820456505</v>
      </c>
      <c r="M841" s="52">
        <f t="shared" si="215"/>
        <v>-0.008915752172470093</v>
      </c>
      <c r="N841" s="56" t="e">
        <f t="shared" si="216"/>
        <v>#VALUE!</v>
      </c>
      <c r="O841" s="55" t="e">
        <f t="shared" si="217"/>
        <v>#VALUE!</v>
      </c>
      <c r="P841" s="55" t="e">
        <f t="shared" si="218"/>
        <v>#VALUE!</v>
      </c>
      <c r="Q841" s="78" t="e">
        <f t="shared" si="219"/>
        <v>#VALUE!</v>
      </c>
      <c r="R841" s="56" t="e">
        <f t="shared" si="220"/>
        <v>#VALUE!</v>
      </c>
      <c r="S841" s="55" t="e">
        <f t="shared" si="221"/>
        <v>#VALUE!</v>
      </c>
      <c r="T841" s="55" t="e">
        <f t="shared" si="222"/>
        <v>#VALUE!</v>
      </c>
      <c r="U841" s="57" t="e">
        <f t="shared" si="223"/>
        <v>#VALUE!</v>
      </c>
    </row>
    <row r="842" spans="1:21" ht="12.75">
      <c r="A842" s="6">
        <v>4419009400</v>
      </c>
      <c r="B842" s="5">
        <v>3497470.262</v>
      </c>
      <c r="C842" s="5">
        <v>5717115.895</v>
      </c>
      <c r="D842" s="5">
        <v>32497397.587</v>
      </c>
      <c r="E842" s="18">
        <v>5715269.05</v>
      </c>
      <c r="F842" s="22">
        <f t="shared" si="208"/>
        <v>-164016120.35090423</v>
      </c>
      <c r="G842" s="8">
        <f t="shared" si="209"/>
        <v>-164021154.97473332</v>
      </c>
      <c r="H842" s="8">
        <f t="shared" si="210"/>
        <v>88530771.2324396</v>
      </c>
      <c r="I842" s="8">
        <f t="shared" si="211"/>
        <v>303873027.648184</v>
      </c>
      <c r="J842" s="8">
        <f t="shared" si="212"/>
        <v>303995341.03436863</v>
      </c>
      <c r="K842" s="19">
        <f t="shared" si="213"/>
        <v>88563687.63387254</v>
      </c>
      <c r="L842" s="37">
        <f t="shared" si="214"/>
        <v>-0.05160246044397354</v>
      </c>
      <c r="M842" s="52">
        <f t="shared" si="215"/>
        <v>0.0072148703038692474</v>
      </c>
      <c r="N842" s="56" t="e">
        <f t="shared" si="216"/>
        <v>#VALUE!</v>
      </c>
      <c r="O842" s="55" t="e">
        <f t="shared" si="217"/>
        <v>#VALUE!</v>
      </c>
      <c r="P842" s="55" t="e">
        <f t="shared" si="218"/>
        <v>#VALUE!</v>
      </c>
      <c r="Q842" s="78" t="e">
        <f t="shared" si="219"/>
        <v>#VALUE!</v>
      </c>
      <c r="R842" s="56" t="e">
        <f t="shared" si="220"/>
        <v>#VALUE!</v>
      </c>
      <c r="S842" s="55" t="e">
        <f t="shared" si="221"/>
        <v>#VALUE!</v>
      </c>
      <c r="T842" s="55" t="e">
        <f t="shared" si="222"/>
        <v>#VALUE!</v>
      </c>
      <c r="U842" s="57" t="e">
        <f t="shared" si="223"/>
        <v>#VALUE!</v>
      </c>
    </row>
    <row r="843" spans="1:21" ht="12.75">
      <c r="A843" s="6">
        <v>4419009500</v>
      </c>
      <c r="B843" s="5">
        <v>3493766.347</v>
      </c>
      <c r="C843" s="5">
        <v>5716369.672</v>
      </c>
      <c r="D843" s="5">
        <v>32493695.114</v>
      </c>
      <c r="E843" s="18">
        <v>5714523.177</v>
      </c>
      <c r="F843" s="22">
        <f t="shared" si="208"/>
        <v>-139415420.4558469</v>
      </c>
      <c r="G843" s="8">
        <f t="shared" si="209"/>
        <v>-139419192.72116056</v>
      </c>
      <c r="H843" s="8">
        <f t="shared" si="210"/>
        <v>103126607.8758791</v>
      </c>
      <c r="I843" s="8">
        <f t="shared" si="211"/>
        <v>188478858.8821763</v>
      </c>
      <c r="J843" s="8">
        <f t="shared" si="212"/>
        <v>188555387.64481413</v>
      </c>
      <c r="K843" s="19">
        <f t="shared" si="213"/>
        <v>103165689.321123</v>
      </c>
      <c r="L843" s="37">
        <f t="shared" si="214"/>
        <v>-0.030086450278759003</v>
      </c>
      <c r="M843" s="52">
        <f t="shared" si="215"/>
        <v>0.005031809210777283</v>
      </c>
      <c r="N843" s="56" t="e">
        <f t="shared" si="216"/>
        <v>#VALUE!</v>
      </c>
      <c r="O843" s="55" t="e">
        <f t="shared" si="217"/>
        <v>#VALUE!</v>
      </c>
      <c r="P843" s="55" t="e">
        <f t="shared" si="218"/>
        <v>#VALUE!</v>
      </c>
      <c r="Q843" s="78" t="e">
        <f t="shared" si="219"/>
        <v>#VALUE!</v>
      </c>
      <c r="R843" s="56" t="e">
        <f t="shared" si="220"/>
        <v>#VALUE!</v>
      </c>
      <c r="S843" s="55" t="e">
        <f t="shared" si="221"/>
        <v>#VALUE!</v>
      </c>
      <c r="T843" s="55" t="e">
        <f t="shared" si="222"/>
        <v>#VALUE!</v>
      </c>
      <c r="U843" s="57" t="e">
        <f t="shared" si="223"/>
        <v>#VALUE!</v>
      </c>
    </row>
    <row r="844" spans="1:21" ht="12.75">
      <c r="A844" s="6">
        <v>4419009600</v>
      </c>
      <c r="B844" s="5">
        <v>3493580.976</v>
      </c>
      <c r="C844" s="5">
        <v>5717383.183</v>
      </c>
      <c r="D844" s="5">
        <v>32493509.824</v>
      </c>
      <c r="E844" s="18">
        <v>5715536.285</v>
      </c>
      <c r="F844" s="22">
        <f t="shared" si="208"/>
        <v>-123809788.2947275</v>
      </c>
      <c r="G844" s="8">
        <f t="shared" si="209"/>
        <v>-123813343.7899941</v>
      </c>
      <c r="H844" s="8">
        <f t="shared" si="210"/>
        <v>83572830.7102315</v>
      </c>
      <c r="I844" s="8">
        <f t="shared" si="211"/>
        <v>183424490.38075694</v>
      </c>
      <c r="J844" s="8">
        <f t="shared" si="212"/>
        <v>183498888.79204863</v>
      </c>
      <c r="K844" s="19">
        <f t="shared" si="213"/>
        <v>83604327.60660075</v>
      </c>
      <c r="L844" s="37">
        <f t="shared" si="214"/>
        <v>-0.023400776088237762</v>
      </c>
      <c r="M844" s="52">
        <f t="shared" si="215"/>
        <v>0.007307854481041431</v>
      </c>
      <c r="N844" s="56" t="e">
        <f t="shared" si="216"/>
        <v>#VALUE!</v>
      </c>
      <c r="O844" s="55" t="e">
        <f t="shared" si="217"/>
        <v>#VALUE!</v>
      </c>
      <c r="P844" s="55" t="e">
        <f t="shared" si="218"/>
        <v>#VALUE!</v>
      </c>
      <c r="Q844" s="78" t="e">
        <f t="shared" si="219"/>
        <v>#VALUE!</v>
      </c>
      <c r="R844" s="56" t="e">
        <f t="shared" si="220"/>
        <v>#VALUE!</v>
      </c>
      <c r="S844" s="55" t="e">
        <f t="shared" si="221"/>
        <v>#VALUE!</v>
      </c>
      <c r="T844" s="55" t="e">
        <f t="shared" si="222"/>
        <v>#VALUE!</v>
      </c>
      <c r="U844" s="57" t="e">
        <f t="shared" si="223"/>
        <v>#VALUE!</v>
      </c>
    </row>
    <row r="845" spans="1:21" ht="12.75">
      <c r="A845" s="6">
        <v>4419009702</v>
      </c>
      <c r="B845" s="5">
        <v>3492182.987</v>
      </c>
      <c r="C845" s="5">
        <v>5717972.325</v>
      </c>
      <c r="D845" s="5">
        <v>32492112.391</v>
      </c>
      <c r="E845" s="18">
        <v>5716125.211</v>
      </c>
      <c r="F845" s="22">
        <f t="shared" si="208"/>
        <v>-103878204.30806464</v>
      </c>
      <c r="G845" s="8">
        <f t="shared" si="209"/>
        <v>-103881207.5508566</v>
      </c>
      <c r="H845" s="8">
        <f t="shared" si="210"/>
        <v>73150109.0480603</v>
      </c>
      <c r="I845" s="8">
        <f t="shared" si="211"/>
        <v>147518485.5110273</v>
      </c>
      <c r="J845" s="8">
        <f t="shared" si="212"/>
        <v>147578451.48451525</v>
      </c>
      <c r="K845" s="19">
        <f t="shared" si="213"/>
        <v>73177728.76772852</v>
      </c>
      <c r="L845" s="37">
        <f t="shared" si="214"/>
        <v>-0.01505165547132492</v>
      </c>
      <c r="M845" s="52">
        <f t="shared" si="215"/>
        <v>0.008101839572191238</v>
      </c>
      <c r="N845" s="56" t="e">
        <f t="shared" si="216"/>
        <v>#VALUE!</v>
      </c>
      <c r="O845" s="55" t="e">
        <f t="shared" si="217"/>
        <v>#VALUE!</v>
      </c>
      <c r="P845" s="55" t="e">
        <f t="shared" si="218"/>
        <v>#VALUE!</v>
      </c>
      <c r="Q845" s="78" t="e">
        <f t="shared" si="219"/>
        <v>#VALUE!</v>
      </c>
      <c r="R845" s="56" t="e">
        <f t="shared" si="220"/>
        <v>#VALUE!</v>
      </c>
      <c r="S845" s="55" t="e">
        <f t="shared" si="221"/>
        <v>#VALUE!</v>
      </c>
      <c r="T845" s="55" t="e">
        <f t="shared" si="222"/>
        <v>#VALUE!</v>
      </c>
      <c r="U845" s="57" t="e">
        <f t="shared" si="223"/>
        <v>#VALUE!</v>
      </c>
    </row>
    <row r="846" spans="1:21" ht="12.75">
      <c r="A846" s="6">
        <v>4419009802</v>
      </c>
      <c r="B846" s="5">
        <v>3495361.05</v>
      </c>
      <c r="C846" s="5">
        <v>5709149.85</v>
      </c>
      <c r="D846" s="5">
        <v>32495289.113</v>
      </c>
      <c r="E846" s="18">
        <v>5707306.244</v>
      </c>
      <c r="F846" s="22">
        <f t="shared" si="208"/>
        <v>-266213227.75439397</v>
      </c>
      <c r="G846" s="8">
        <f t="shared" si="209"/>
        <v>-266219057.40455732</v>
      </c>
      <c r="H846" s="8">
        <f t="shared" si="210"/>
        <v>301838659.56810707</v>
      </c>
      <c r="I846" s="8">
        <f t="shared" si="211"/>
        <v>234797738.17842615</v>
      </c>
      <c r="J846" s="8">
        <f t="shared" si="212"/>
        <v>234893944.2319854</v>
      </c>
      <c r="K846" s="19">
        <f t="shared" si="213"/>
        <v>301955722.62240756</v>
      </c>
      <c r="L846" s="37">
        <f t="shared" si="214"/>
        <v>-0.05982435122132301</v>
      </c>
      <c r="M846" s="52">
        <f t="shared" si="215"/>
        <v>-0.0331488661468029</v>
      </c>
      <c r="N846" s="56" t="e">
        <f t="shared" si="216"/>
        <v>#VALUE!</v>
      </c>
      <c r="O846" s="55" t="e">
        <f t="shared" si="217"/>
        <v>#VALUE!</v>
      </c>
      <c r="P846" s="55" t="e">
        <f t="shared" si="218"/>
        <v>#VALUE!</v>
      </c>
      <c r="Q846" s="78" t="e">
        <f t="shared" si="219"/>
        <v>#VALUE!</v>
      </c>
      <c r="R846" s="56" t="e">
        <f t="shared" si="220"/>
        <v>#VALUE!</v>
      </c>
      <c r="S846" s="55" t="e">
        <f t="shared" si="221"/>
        <v>#VALUE!</v>
      </c>
      <c r="T846" s="55" t="e">
        <f t="shared" si="222"/>
        <v>#VALUE!</v>
      </c>
      <c r="U846" s="57" t="e">
        <f t="shared" si="223"/>
        <v>#VALUE!</v>
      </c>
    </row>
    <row r="847" spans="1:21" ht="12.75">
      <c r="A847" s="6">
        <v>4419009901</v>
      </c>
      <c r="B847" s="5">
        <v>3494086.052</v>
      </c>
      <c r="C847" s="5">
        <v>5710044.864</v>
      </c>
      <c r="D847" s="5">
        <v>32494014.615</v>
      </c>
      <c r="E847" s="18">
        <v>5708200.903</v>
      </c>
      <c r="F847" s="22">
        <f t="shared" si="208"/>
        <v>-231495540.8726978</v>
      </c>
      <c r="G847" s="8">
        <f t="shared" si="209"/>
        <v>-231501088.8982111</v>
      </c>
      <c r="H847" s="8">
        <f t="shared" si="210"/>
        <v>271546500.5414185</v>
      </c>
      <c r="I847" s="8">
        <f t="shared" si="211"/>
        <v>197356510.50651515</v>
      </c>
      <c r="J847" s="8">
        <f t="shared" si="212"/>
        <v>197437687.50694665</v>
      </c>
      <c r="K847" s="19">
        <f t="shared" si="213"/>
        <v>271651683.0808404</v>
      </c>
      <c r="L847" s="37">
        <f t="shared" si="214"/>
        <v>-0.04020955041050911</v>
      </c>
      <c r="M847" s="52">
        <f t="shared" si="215"/>
        <v>-0.016750029288232327</v>
      </c>
      <c r="N847" s="56" t="e">
        <f t="shared" si="216"/>
        <v>#VALUE!</v>
      </c>
      <c r="O847" s="55" t="e">
        <f t="shared" si="217"/>
        <v>#VALUE!</v>
      </c>
      <c r="P847" s="55" t="e">
        <f t="shared" si="218"/>
        <v>#VALUE!</v>
      </c>
      <c r="Q847" s="78" t="e">
        <f t="shared" si="219"/>
        <v>#VALUE!</v>
      </c>
      <c r="R847" s="56" t="e">
        <f t="shared" si="220"/>
        <v>#VALUE!</v>
      </c>
      <c r="S847" s="55" t="e">
        <f t="shared" si="221"/>
        <v>#VALUE!</v>
      </c>
      <c r="T847" s="55" t="e">
        <f t="shared" si="222"/>
        <v>#VALUE!</v>
      </c>
      <c r="U847" s="57" t="e">
        <f t="shared" si="223"/>
        <v>#VALUE!</v>
      </c>
    </row>
    <row r="848" spans="1:21" ht="12.75">
      <c r="A848" s="6">
        <v>4419010001</v>
      </c>
      <c r="B848" s="5">
        <v>3492819.415</v>
      </c>
      <c r="C848" s="5">
        <v>5715680.305</v>
      </c>
      <c r="D848" s="5">
        <v>32492748.545</v>
      </c>
      <c r="E848" s="18">
        <v>5713834.103</v>
      </c>
      <c r="F848" s="22">
        <f t="shared" si="208"/>
        <v>-138610770.7070806</v>
      </c>
      <c r="G848" s="8">
        <f t="shared" si="209"/>
        <v>-138614345.3408039</v>
      </c>
      <c r="H848" s="8">
        <f t="shared" si="210"/>
        <v>117599876.09340605</v>
      </c>
      <c r="I848" s="8">
        <f t="shared" si="211"/>
        <v>163379774.51171458</v>
      </c>
      <c r="J848" s="8">
        <f t="shared" si="212"/>
        <v>163446385.01043236</v>
      </c>
      <c r="K848" s="19">
        <f t="shared" si="213"/>
        <v>117644788.02740924</v>
      </c>
      <c r="L848" s="37">
        <f t="shared" si="214"/>
        <v>-0.025779761373996735</v>
      </c>
      <c r="M848" s="52">
        <f t="shared" si="215"/>
        <v>-0.0006597815081477165</v>
      </c>
      <c r="N848" s="56" t="e">
        <f t="shared" si="216"/>
        <v>#VALUE!</v>
      </c>
      <c r="O848" s="55" t="e">
        <f t="shared" si="217"/>
        <v>#VALUE!</v>
      </c>
      <c r="P848" s="55" t="e">
        <f t="shared" si="218"/>
        <v>#VALUE!</v>
      </c>
      <c r="Q848" s="78" t="e">
        <f t="shared" si="219"/>
        <v>#VALUE!</v>
      </c>
      <c r="R848" s="56" t="e">
        <f t="shared" si="220"/>
        <v>#VALUE!</v>
      </c>
      <c r="S848" s="55" t="e">
        <f t="shared" si="221"/>
        <v>#VALUE!</v>
      </c>
      <c r="T848" s="55" t="e">
        <f t="shared" si="222"/>
        <v>#VALUE!</v>
      </c>
      <c r="U848" s="57" t="e">
        <f t="shared" si="223"/>
        <v>#VALUE!</v>
      </c>
    </row>
    <row r="849" spans="1:21" ht="12.75">
      <c r="A849" s="6">
        <v>4419010220</v>
      </c>
      <c r="B849" s="5">
        <v>3488514.39</v>
      </c>
      <c r="C849" s="5">
        <v>5717847.7</v>
      </c>
      <c r="D849" s="5">
        <v>32488445.241</v>
      </c>
      <c r="E849" s="18">
        <v>5716000.703</v>
      </c>
      <c r="F849" s="22">
        <f t="shared" si="208"/>
        <v>-73564276.98758894</v>
      </c>
      <c r="G849" s="8">
        <f t="shared" si="209"/>
        <v>-73566189.60327166</v>
      </c>
      <c r="H849" s="8">
        <f t="shared" si="210"/>
        <v>75296406.3685964</v>
      </c>
      <c r="I849" s="8">
        <f t="shared" si="211"/>
        <v>71873862.3780279</v>
      </c>
      <c r="J849" s="8">
        <f t="shared" si="212"/>
        <v>71903449.42823859</v>
      </c>
      <c r="K849" s="19">
        <f t="shared" si="213"/>
        <v>75325443.91266917</v>
      </c>
      <c r="L849" s="37">
        <f t="shared" si="214"/>
        <v>-0.0040466636419296265</v>
      </c>
      <c r="M849" s="52">
        <f t="shared" si="215"/>
        <v>-0.008897485211491585</v>
      </c>
      <c r="N849" s="56" t="e">
        <f t="shared" si="216"/>
        <v>#VALUE!</v>
      </c>
      <c r="O849" s="55" t="e">
        <f t="shared" si="217"/>
        <v>#VALUE!</v>
      </c>
      <c r="P849" s="55" t="e">
        <f t="shared" si="218"/>
        <v>#VALUE!</v>
      </c>
      <c r="Q849" s="78" t="e">
        <f t="shared" si="219"/>
        <v>#VALUE!</v>
      </c>
      <c r="R849" s="56" t="e">
        <f t="shared" si="220"/>
        <v>#VALUE!</v>
      </c>
      <c r="S849" s="55" t="e">
        <f t="shared" si="221"/>
        <v>#VALUE!</v>
      </c>
      <c r="T849" s="55" t="e">
        <f t="shared" si="222"/>
        <v>#VALUE!</v>
      </c>
      <c r="U849" s="57" t="e">
        <f t="shared" si="223"/>
        <v>#VALUE!</v>
      </c>
    </row>
    <row r="850" spans="1:21" ht="12.75">
      <c r="A850" s="6">
        <v>4419010300</v>
      </c>
      <c r="B850" s="5">
        <v>3490091.213</v>
      </c>
      <c r="C850" s="5">
        <v>5718087.249</v>
      </c>
      <c r="D850" s="5">
        <v>32490021.447</v>
      </c>
      <c r="E850" s="18">
        <v>5716240.13</v>
      </c>
      <c r="F850" s="22">
        <f t="shared" si="208"/>
        <v>-84836185.36810856</v>
      </c>
      <c r="G850" s="8">
        <f t="shared" si="209"/>
        <v>-84838420.5841538</v>
      </c>
      <c r="H850" s="8">
        <f t="shared" si="210"/>
        <v>71197518.50792511</v>
      </c>
      <c r="I850" s="8">
        <f t="shared" si="211"/>
        <v>101090152.09868133</v>
      </c>
      <c r="J850" s="8">
        <f t="shared" si="212"/>
        <v>101131445.81856209</v>
      </c>
      <c r="K850" s="19">
        <f t="shared" si="213"/>
        <v>71224724.97330204</v>
      </c>
      <c r="L850" s="37">
        <f t="shared" si="214"/>
        <v>-0.011165324598550797</v>
      </c>
      <c r="M850" s="52">
        <f t="shared" si="215"/>
        <v>-0.003881230019032955</v>
      </c>
      <c r="N850" s="56" t="e">
        <f t="shared" si="216"/>
        <v>#VALUE!</v>
      </c>
      <c r="O850" s="55" t="e">
        <f t="shared" si="217"/>
        <v>#VALUE!</v>
      </c>
      <c r="P850" s="55" t="e">
        <f t="shared" si="218"/>
        <v>#VALUE!</v>
      </c>
      <c r="Q850" s="78" t="e">
        <f t="shared" si="219"/>
        <v>#VALUE!</v>
      </c>
      <c r="R850" s="56" t="e">
        <f t="shared" si="220"/>
        <v>#VALUE!</v>
      </c>
      <c r="S850" s="55" t="e">
        <f t="shared" si="221"/>
        <v>#VALUE!</v>
      </c>
      <c r="T850" s="55" t="e">
        <f t="shared" si="222"/>
        <v>#VALUE!</v>
      </c>
      <c r="U850" s="57" t="e">
        <f t="shared" si="223"/>
        <v>#VALUE!</v>
      </c>
    </row>
    <row r="851" spans="1:21" ht="12.75">
      <c r="A851" s="6">
        <v>4419010400</v>
      </c>
      <c r="B851" s="5">
        <v>3498093.76</v>
      </c>
      <c r="C851" s="5">
        <v>5715669.263</v>
      </c>
      <c r="D851" s="5">
        <v>32498020.842</v>
      </c>
      <c r="E851" s="18">
        <v>5713822.994</v>
      </c>
      <c r="F851" s="22">
        <f t="shared" si="208"/>
        <v>-195995635.79944637</v>
      </c>
      <c r="G851" s="8">
        <f t="shared" si="209"/>
        <v>-196000874.43009156</v>
      </c>
      <c r="H851" s="8">
        <f t="shared" si="210"/>
        <v>117840212.04700896</v>
      </c>
      <c r="I851" s="8">
        <f t="shared" si="211"/>
        <v>325994966.6914089</v>
      </c>
      <c r="J851" s="8">
        <f t="shared" si="212"/>
        <v>326126042.3728166</v>
      </c>
      <c r="K851" s="19">
        <f t="shared" si="213"/>
        <v>117884442.25295252</v>
      </c>
      <c r="L851" s="37">
        <f t="shared" si="214"/>
        <v>-0.07656865939497948</v>
      </c>
      <c r="M851" s="52">
        <f t="shared" si="215"/>
        <v>-0.0017449930310249329</v>
      </c>
      <c r="N851" s="56" t="e">
        <f t="shared" si="216"/>
        <v>#VALUE!</v>
      </c>
      <c r="O851" s="55" t="e">
        <f t="shared" si="217"/>
        <v>#VALUE!</v>
      </c>
      <c r="P851" s="55" t="e">
        <f t="shared" si="218"/>
        <v>#VALUE!</v>
      </c>
      <c r="Q851" s="78" t="e">
        <f t="shared" si="219"/>
        <v>#VALUE!</v>
      </c>
      <c r="R851" s="56" t="e">
        <f t="shared" si="220"/>
        <v>#VALUE!</v>
      </c>
      <c r="S851" s="55" t="e">
        <f t="shared" si="221"/>
        <v>#VALUE!</v>
      </c>
      <c r="T851" s="55" t="e">
        <f t="shared" si="222"/>
        <v>#VALUE!</v>
      </c>
      <c r="U851" s="57" t="e">
        <f t="shared" si="223"/>
        <v>#VALUE!</v>
      </c>
    </row>
    <row r="852" spans="1:21" ht="12.75">
      <c r="A852" s="6">
        <v>4419010500</v>
      </c>
      <c r="B852" s="5">
        <v>3496288.614</v>
      </c>
      <c r="C852" s="5">
        <v>5716511.222</v>
      </c>
      <c r="D852" s="5">
        <v>32496216.4</v>
      </c>
      <c r="E852" s="18">
        <v>5714664.631</v>
      </c>
      <c r="F852" s="22">
        <f t="shared" si="208"/>
        <v>-162724451.83018586</v>
      </c>
      <c r="G852" s="8">
        <f t="shared" si="209"/>
        <v>-162729115.8145375</v>
      </c>
      <c r="H852" s="8">
        <f t="shared" si="210"/>
        <v>100272689.21256477</v>
      </c>
      <c r="I852" s="8">
        <f t="shared" si="211"/>
        <v>264079944.1570511</v>
      </c>
      <c r="J852" s="8">
        <f t="shared" si="212"/>
        <v>264186475.02895316</v>
      </c>
      <c r="K852" s="19">
        <f t="shared" si="213"/>
        <v>100310264.52553834</v>
      </c>
      <c r="L852" s="37">
        <f t="shared" si="214"/>
        <v>-0.05073952674865723</v>
      </c>
      <c r="M852" s="52">
        <f t="shared" si="215"/>
        <v>0.010049344971776009</v>
      </c>
      <c r="N852" s="56" t="e">
        <f t="shared" si="216"/>
        <v>#VALUE!</v>
      </c>
      <c r="O852" s="55" t="e">
        <f t="shared" si="217"/>
        <v>#VALUE!</v>
      </c>
      <c r="P852" s="55" t="e">
        <f t="shared" si="218"/>
        <v>#VALUE!</v>
      </c>
      <c r="Q852" s="78" t="e">
        <f t="shared" si="219"/>
        <v>#VALUE!</v>
      </c>
      <c r="R852" s="56" t="e">
        <f t="shared" si="220"/>
        <v>#VALUE!</v>
      </c>
      <c r="S852" s="55" t="e">
        <f t="shared" si="221"/>
        <v>#VALUE!</v>
      </c>
      <c r="T852" s="55" t="e">
        <f t="shared" si="222"/>
        <v>#VALUE!</v>
      </c>
      <c r="U852" s="57" t="e">
        <f t="shared" si="223"/>
        <v>#VALUE!</v>
      </c>
    </row>
    <row r="853" spans="1:21" ht="12.75">
      <c r="A853" s="6">
        <v>4419010600</v>
      </c>
      <c r="B853" s="5">
        <v>3494085.068</v>
      </c>
      <c r="C853" s="5">
        <v>5710998.313</v>
      </c>
      <c r="D853" s="5">
        <v>32494013.648</v>
      </c>
      <c r="E853" s="18">
        <v>5709153.975</v>
      </c>
      <c r="F853" s="22">
        <f t="shared" si="208"/>
        <v>-218088880.8438569</v>
      </c>
      <c r="G853" s="8">
        <f t="shared" si="209"/>
        <v>-218093959.84432638</v>
      </c>
      <c r="H853" s="8">
        <f t="shared" si="210"/>
        <v>241038280.0206596</v>
      </c>
      <c r="I853" s="8">
        <f t="shared" si="211"/>
        <v>197329103.14982945</v>
      </c>
      <c r="J853" s="8">
        <f t="shared" si="212"/>
        <v>197410035.61092994</v>
      </c>
      <c r="K853" s="19">
        <f t="shared" si="213"/>
        <v>241131523.7089901</v>
      </c>
      <c r="L853" s="37">
        <f t="shared" si="214"/>
        <v>-0.043715957552194595</v>
      </c>
      <c r="M853" s="52">
        <f t="shared" si="215"/>
        <v>-0.019109397195279598</v>
      </c>
      <c r="N853" s="56" t="e">
        <f t="shared" si="216"/>
        <v>#VALUE!</v>
      </c>
      <c r="O853" s="55" t="e">
        <f t="shared" si="217"/>
        <v>#VALUE!</v>
      </c>
      <c r="P853" s="55" t="e">
        <f t="shared" si="218"/>
        <v>#VALUE!</v>
      </c>
      <c r="Q853" s="78" t="e">
        <f t="shared" si="219"/>
        <v>#VALUE!</v>
      </c>
      <c r="R853" s="56" t="e">
        <f t="shared" si="220"/>
        <v>#VALUE!</v>
      </c>
      <c r="S853" s="55" t="e">
        <f t="shared" si="221"/>
        <v>#VALUE!</v>
      </c>
      <c r="T853" s="55" t="e">
        <f t="shared" si="222"/>
        <v>#VALUE!</v>
      </c>
      <c r="U853" s="57" t="e">
        <f t="shared" si="223"/>
        <v>#VALUE!</v>
      </c>
    </row>
    <row r="854" spans="1:21" ht="12.75">
      <c r="A854" s="6">
        <v>4420000203</v>
      </c>
      <c r="B854" s="5">
        <v>3501289.52</v>
      </c>
      <c r="C854" s="5">
        <v>5716642.33</v>
      </c>
      <c r="D854" s="5">
        <v>32501215.367</v>
      </c>
      <c r="E854" s="18">
        <v>5714795.656</v>
      </c>
      <c r="F854" s="22">
        <f t="shared" si="208"/>
        <v>-210006061.55251482</v>
      </c>
      <c r="G854" s="8">
        <f t="shared" si="209"/>
        <v>-210012034.23055074</v>
      </c>
      <c r="H854" s="8">
        <f t="shared" si="210"/>
        <v>97664966.13902228</v>
      </c>
      <c r="I854" s="8">
        <f t="shared" si="211"/>
        <v>451582608.6972666</v>
      </c>
      <c r="J854" s="8">
        <f t="shared" si="212"/>
        <v>451763129.4475443</v>
      </c>
      <c r="K854" s="19">
        <f t="shared" si="213"/>
        <v>97701229.16742305</v>
      </c>
      <c r="L854" s="37">
        <f t="shared" si="214"/>
        <v>-0.09977493807673454</v>
      </c>
      <c r="M854" s="52">
        <f t="shared" si="215"/>
        <v>-0.02783915400505066</v>
      </c>
      <c r="N854" s="56" t="e">
        <f t="shared" si="216"/>
        <v>#VALUE!</v>
      </c>
      <c r="O854" s="55" t="e">
        <f t="shared" si="217"/>
        <v>#VALUE!</v>
      </c>
      <c r="P854" s="55" t="e">
        <f t="shared" si="218"/>
        <v>#VALUE!</v>
      </c>
      <c r="Q854" s="78" t="e">
        <f t="shared" si="219"/>
        <v>#VALUE!</v>
      </c>
      <c r="R854" s="56" t="e">
        <f t="shared" si="220"/>
        <v>#VALUE!</v>
      </c>
      <c r="S854" s="55" t="e">
        <f t="shared" si="221"/>
        <v>#VALUE!</v>
      </c>
      <c r="T854" s="55" t="e">
        <f t="shared" si="222"/>
        <v>#VALUE!</v>
      </c>
      <c r="U854" s="57" t="e">
        <f t="shared" si="223"/>
        <v>#VALUE!</v>
      </c>
    </row>
    <row r="855" spans="1:21" ht="12.75">
      <c r="A855" s="6">
        <v>4420002601</v>
      </c>
      <c r="B855" s="5">
        <v>3502416.56</v>
      </c>
      <c r="C855" s="5">
        <v>5713241.18</v>
      </c>
      <c r="D855" s="5">
        <v>32502341.909</v>
      </c>
      <c r="E855" s="18">
        <v>5711395.834</v>
      </c>
      <c r="F855" s="22">
        <f t="shared" si="208"/>
        <v>-297234388.80224806</v>
      </c>
      <c r="G855" s="8">
        <f t="shared" si="209"/>
        <v>-297242006.5868732</v>
      </c>
      <c r="H855" s="8">
        <f t="shared" si="210"/>
        <v>176439274.3530988</v>
      </c>
      <c r="I855" s="8">
        <f t="shared" si="211"/>
        <v>500741949.1954589</v>
      </c>
      <c r="J855" s="8">
        <f t="shared" si="212"/>
        <v>500943188.2468927</v>
      </c>
      <c r="K855" s="19">
        <f t="shared" si="213"/>
        <v>176505658.4352294</v>
      </c>
      <c r="L855" s="37">
        <f t="shared" si="214"/>
        <v>-0.09695665538311005</v>
      </c>
      <c r="M855" s="52">
        <f t="shared" si="215"/>
        <v>-0.01802501454949379</v>
      </c>
      <c r="N855" s="56" t="e">
        <f t="shared" si="216"/>
        <v>#VALUE!</v>
      </c>
      <c r="O855" s="55" t="e">
        <f t="shared" si="217"/>
        <v>#VALUE!</v>
      </c>
      <c r="P855" s="55" t="e">
        <f t="shared" si="218"/>
        <v>#VALUE!</v>
      </c>
      <c r="Q855" s="78" t="e">
        <f t="shared" si="219"/>
        <v>#VALUE!</v>
      </c>
      <c r="R855" s="56" t="e">
        <f t="shared" si="220"/>
        <v>#VALUE!</v>
      </c>
      <c r="S855" s="55" t="e">
        <f t="shared" si="221"/>
        <v>#VALUE!</v>
      </c>
      <c r="T855" s="55" t="e">
        <f t="shared" si="222"/>
        <v>#VALUE!</v>
      </c>
      <c r="U855" s="57" t="e">
        <f t="shared" si="223"/>
        <v>#VALUE!</v>
      </c>
    </row>
    <row r="856" spans="1:21" ht="12.75">
      <c r="A856" s="6">
        <v>4420010104</v>
      </c>
      <c r="B856" s="5">
        <v>3502649.57</v>
      </c>
      <c r="C856" s="5">
        <v>5716225.997</v>
      </c>
      <c r="D856" s="5">
        <v>32502574.864</v>
      </c>
      <c r="E856" s="18">
        <v>5714379.451</v>
      </c>
      <c r="F856" s="22">
        <f t="shared" si="208"/>
        <v>-232855373.3448037</v>
      </c>
      <c r="G856" s="8">
        <f t="shared" si="209"/>
        <v>-232862693.9996695</v>
      </c>
      <c r="H856" s="8">
        <f t="shared" si="210"/>
        <v>106065851.56372498</v>
      </c>
      <c r="I856" s="8">
        <f t="shared" si="211"/>
        <v>511223251.875672</v>
      </c>
      <c r="J856" s="8">
        <f t="shared" si="212"/>
        <v>511427829.7807761</v>
      </c>
      <c r="K856" s="19">
        <f t="shared" si="213"/>
        <v>106104960.49248311</v>
      </c>
      <c r="L856" s="37">
        <f t="shared" si="214"/>
        <v>-0.0936536118388176</v>
      </c>
      <c r="M856" s="52">
        <f t="shared" si="215"/>
        <v>-0.008871681056916714</v>
      </c>
      <c r="N856" s="56" t="e">
        <f t="shared" si="216"/>
        <v>#VALUE!</v>
      </c>
      <c r="O856" s="55" t="e">
        <f t="shared" si="217"/>
        <v>#VALUE!</v>
      </c>
      <c r="P856" s="55" t="e">
        <f t="shared" si="218"/>
        <v>#VALUE!</v>
      </c>
      <c r="Q856" s="78" t="e">
        <f t="shared" si="219"/>
        <v>#VALUE!</v>
      </c>
      <c r="R856" s="56" t="e">
        <f t="shared" si="220"/>
        <v>#VALUE!</v>
      </c>
      <c r="S856" s="55" t="e">
        <f t="shared" si="221"/>
        <v>#VALUE!</v>
      </c>
      <c r="T856" s="55" t="e">
        <f t="shared" si="222"/>
        <v>#VALUE!</v>
      </c>
      <c r="U856" s="57" t="e">
        <f t="shared" si="223"/>
        <v>#VALUE!</v>
      </c>
    </row>
    <row r="857" spans="1:21" ht="12.75">
      <c r="A857" s="6">
        <v>4420010202</v>
      </c>
      <c r="B857" s="5">
        <v>3502212.793</v>
      </c>
      <c r="C857" s="5">
        <v>5716633.968</v>
      </c>
      <c r="D857" s="5">
        <v>32502138.271</v>
      </c>
      <c r="E857" s="18">
        <v>5714787.269</v>
      </c>
      <c r="F857" s="22">
        <f t="shared" si="208"/>
        <v>-219313785.85846788</v>
      </c>
      <c r="G857" s="8">
        <f t="shared" si="209"/>
        <v>-219320647.20705253</v>
      </c>
      <c r="H857" s="8">
        <f t="shared" si="210"/>
        <v>97830559.29522018</v>
      </c>
      <c r="I857" s="8">
        <f t="shared" si="211"/>
        <v>491666835.0096836</v>
      </c>
      <c r="J857" s="8">
        <f t="shared" si="212"/>
        <v>491863380.9886121</v>
      </c>
      <c r="K857" s="19">
        <f t="shared" si="213"/>
        <v>97866605.68253753</v>
      </c>
      <c r="L857" s="37">
        <f t="shared" si="214"/>
        <v>-0.09825584664940834</v>
      </c>
      <c r="M857" s="52">
        <f t="shared" si="215"/>
        <v>-0.012199345976114273</v>
      </c>
      <c r="N857" s="56" t="e">
        <f t="shared" si="216"/>
        <v>#VALUE!</v>
      </c>
      <c r="O857" s="55" t="e">
        <f t="shared" si="217"/>
        <v>#VALUE!</v>
      </c>
      <c r="P857" s="55" t="e">
        <f t="shared" si="218"/>
        <v>#VALUE!</v>
      </c>
      <c r="Q857" s="78" t="e">
        <f t="shared" si="219"/>
        <v>#VALUE!</v>
      </c>
      <c r="R857" s="56" t="e">
        <f t="shared" si="220"/>
        <v>#VALUE!</v>
      </c>
      <c r="S857" s="55" t="e">
        <f t="shared" si="221"/>
        <v>#VALUE!</v>
      </c>
      <c r="T857" s="55" t="e">
        <f t="shared" si="222"/>
        <v>#VALUE!</v>
      </c>
      <c r="U857" s="57" t="e">
        <f t="shared" si="223"/>
        <v>#VALUE!</v>
      </c>
    </row>
    <row r="858" spans="1:21" ht="12.75">
      <c r="A858" s="6">
        <v>4516003310</v>
      </c>
      <c r="B858" s="5">
        <v>3465280.098</v>
      </c>
      <c r="C858" s="5">
        <v>5707056.08</v>
      </c>
      <c r="D858" s="5">
        <v>32465220.031</v>
      </c>
      <c r="E858" s="18">
        <v>5705213.766</v>
      </c>
      <c r="F858" s="22">
        <f t="shared" si="208"/>
        <v>287174639.7902541</v>
      </c>
      <c r="G858" s="8">
        <f t="shared" si="209"/>
        <v>287165073.7501953</v>
      </c>
      <c r="H858" s="8">
        <f t="shared" si="210"/>
        <v>378949622.82652867</v>
      </c>
      <c r="I858" s="8">
        <f t="shared" si="211"/>
        <v>217618706.1473992</v>
      </c>
      <c r="J858" s="8">
        <f t="shared" si="212"/>
        <v>217701226.13208732</v>
      </c>
      <c r="K858" s="19">
        <f t="shared" si="213"/>
        <v>379105947.085045</v>
      </c>
      <c r="L858" s="37">
        <f t="shared" si="214"/>
        <v>0.010473433881998062</v>
      </c>
      <c r="M858" s="52">
        <f t="shared" si="215"/>
        <v>-0.07868243474513292</v>
      </c>
      <c r="N858" s="56" t="e">
        <f t="shared" si="216"/>
        <v>#VALUE!</v>
      </c>
      <c r="O858" s="55" t="e">
        <f t="shared" si="217"/>
        <v>#VALUE!</v>
      </c>
      <c r="P858" s="55" t="e">
        <f t="shared" si="218"/>
        <v>#VALUE!</v>
      </c>
      <c r="Q858" s="78" t="e">
        <f t="shared" si="219"/>
        <v>#VALUE!</v>
      </c>
      <c r="R858" s="56" t="e">
        <f t="shared" si="220"/>
        <v>#VALUE!</v>
      </c>
      <c r="S858" s="55" t="e">
        <f t="shared" si="221"/>
        <v>#VALUE!</v>
      </c>
      <c r="T858" s="55" t="e">
        <f t="shared" si="222"/>
        <v>#VALUE!</v>
      </c>
      <c r="U858" s="57" t="e">
        <f t="shared" si="223"/>
        <v>#VALUE!</v>
      </c>
    </row>
    <row r="859" spans="1:21" ht="12.75">
      <c r="A859" s="6">
        <v>4516003700</v>
      </c>
      <c r="B859" s="5">
        <v>3464945.616</v>
      </c>
      <c r="C859" s="5">
        <v>5704787.308</v>
      </c>
      <c r="D859" s="5">
        <v>32464885.667</v>
      </c>
      <c r="E859" s="18">
        <v>5702945.899</v>
      </c>
      <c r="F859" s="22">
        <f t="shared" si="208"/>
        <v>327905883.2306201</v>
      </c>
      <c r="G859" s="8">
        <f t="shared" si="209"/>
        <v>327895230.040175</v>
      </c>
      <c r="H859" s="8">
        <f t="shared" si="210"/>
        <v>472407960.0006875</v>
      </c>
      <c r="I859" s="8">
        <f t="shared" si="211"/>
        <v>227597297.4995478</v>
      </c>
      <c r="J859" s="8">
        <f t="shared" si="212"/>
        <v>227683468.69632888</v>
      </c>
      <c r="K859" s="19">
        <f t="shared" si="213"/>
        <v>472602173.7553141</v>
      </c>
      <c r="L859" s="37">
        <f t="shared" si="214"/>
        <v>-0.005614656955003738</v>
      </c>
      <c r="M859" s="52">
        <f t="shared" si="215"/>
        <v>-0.07635231409221888</v>
      </c>
      <c r="N859" s="56" t="e">
        <f t="shared" si="216"/>
        <v>#VALUE!</v>
      </c>
      <c r="O859" s="55" t="e">
        <f t="shared" si="217"/>
        <v>#VALUE!</v>
      </c>
      <c r="P859" s="55" t="e">
        <f t="shared" si="218"/>
        <v>#VALUE!</v>
      </c>
      <c r="Q859" s="78" t="e">
        <f t="shared" si="219"/>
        <v>#VALUE!</v>
      </c>
      <c r="R859" s="56" t="e">
        <f t="shared" si="220"/>
        <v>#VALUE!</v>
      </c>
      <c r="S859" s="55" t="e">
        <f t="shared" si="221"/>
        <v>#VALUE!</v>
      </c>
      <c r="T859" s="55" t="e">
        <f t="shared" si="222"/>
        <v>#VALUE!</v>
      </c>
      <c r="U859" s="57" t="e">
        <f t="shared" si="223"/>
        <v>#VALUE!</v>
      </c>
    </row>
    <row r="860" spans="1:21" ht="12.75">
      <c r="A860" s="6">
        <v>4517000210</v>
      </c>
      <c r="B860" s="5">
        <v>3472123.66</v>
      </c>
      <c r="C860" s="5">
        <v>5700443.07</v>
      </c>
      <c r="D860" s="5">
        <v>32472060.832</v>
      </c>
      <c r="E860" s="18">
        <v>5698603.32</v>
      </c>
      <c r="F860" s="22">
        <f t="shared" si="208"/>
        <v>206277564.38015723</v>
      </c>
      <c r="G860" s="8">
        <f t="shared" si="209"/>
        <v>206267627.41684416</v>
      </c>
      <c r="H860" s="8">
        <f t="shared" si="210"/>
        <v>680080668.1561079</v>
      </c>
      <c r="I860" s="8">
        <f t="shared" si="211"/>
        <v>62563730.7253287</v>
      </c>
      <c r="J860" s="8">
        <f t="shared" si="212"/>
        <v>62586133.43119754</v>
      </c>
      <c r="K860" s="19">
        <f t="shared" si="213"/>
        <v>680356964.8785658</v>
      </c>
      <c r="L860" s="37">
        <f t="shared" si="214"/>
        <v>-0.04242220148444176</v>
      </c>
      <c r="M860" s="52">
        <f t="shared" si="215"/>
        <v>-0.1054393108934164</v>
      </c>
      <c r="N860" s="56" t="e">
        <f t="shared" si="216"/>
        <v>#VALUE!</v>
      </c>
      <c r="O860" s="55" t="e">
        <f t="shared" si="217"/>
        <v>#VALUE!</v>
      </c>
      <c r="P860" s="55" t="e">
        <f t="shared" si="218"/>
        <v>#VALUE!</v>
      </c>
      <c r="Q860" s="78" t="e">
        <f t="shared" si="219"/>
        <v>#VALUE!</v>
      </c>
      <c r="R860" s="56" t="e">
        <f t="shared" si="220"/>
        <v>#VALUE!</v>
      </c>
      <c r="S860" s="55" t="e">
        <f t="shared" si="221"/>
        <v>#VALUE!</v>
      </c>
      <c r="T860" s="55" t="e">
        <f t="shared" si="222"/>
        <v>#VALUE!</v>
      </c>
      <c r="U860" s="57" t="e">
        <f t="shared" si="223"/>
        <v>#VALUE!</v>
      </c>
    </row>
    <row r="861" spans="1:21" ht="12.75">
      <c r="A861" s="6">
        <v>4517002010</v>
      </c>
      <c r="B861" s="5">
        <v>3474931.668</v>
      </c>
      <c r="C861" s="5">
        <v>5701752.595</v>
      </c>
      <c r="D861" s="5">
        <v>32474867.748</v>
      </c>
      <c r="E861" s="18">
        <v>5699912.265</v>
      </c>
      <c r="F861" s="22">
        <f t="shared" si="208"/>
        <v>126382540.43143184</v>
      </c>
      <c r="G861" s="8">
        <f t="shared" si="209"/>
        <v>126374546.06400596</v>
      </c>
      <c r="H861" s="8">
        <f t="shared" si="210"/>
        <v>613509372.3575087</v>
      </c>
      <c r="I861" s="8">
        <f t="shared" si="211"/>
        <v>26033076.098030705</v>
      </c>
      <c r="J861" s="8">
        <f t="shared" si="212"/>
        <v>26041954.488154624</v>
      </c>
      <c r="K861" s="19">
        <f t="shared" si="213"/>
        <v>613757428.6595966</v>
      </c>
      <c r="L861" s="37">
        <f t="shared" si="214"/>
        <v>-0.04972025379538536</v>
      </c>
      <c r="M861" s="52">
        <f t="shared" si="215"/>
        <v>-0.08508013933897018</v>
      </c>
      <c r="N861" s="56" t="e">
        <f t="shared" si="216"/>
        <v>#VALUE!</v>
      </c>
      <c r="O861" s="55" t="e">
        <f t="shared" si="217"/>
        <v>#VALUE!</v>
      </c>
      <c r="P861" s="55" t="e">
        <f t="shared" si="218"/>
        <v>#VALUE!</v>
      </c>
      <c r="Q861" s="78" t="e">
        <f t="shared" si="219"/>
        <v>#VALUE!</v>
      </c>
      <c r="R861" s="56" t="e">
        <f t="shared" si="220"/>
        <v>#VALUE!</v>
      </c>
      <c r="S861" s="55" t="e">
        <f t="shared" si="221"/>
        <v>#VALUE!</v>
      </c>
      <c r="T861" s="55" t="e">
        <f t="shared" si="222"/>
        <v>#VALUE!</v>
      </c>
      <c r="U861" s="57" t="e">
        <f t="shared" si="223"/>
        <v>#VALUE!</v>
      </c>
    </row>
    <row r="862" spans="1:21" ht="12.75">
      <c r="A862" s="6">
        <v>4517002600</v>
      </c>
      <c r="B862" s="5">
        <v>3475897.819</v>
      </c>
      <c r="C862" s="5">
        <v>5704196.054</v>
      </c>
      <c r="D862" s="5">
        <v>32475833.53</v>
      </c>
      <c r="E862" s="18">
        <v>5702354.731</v>
      </c>
      <c r="F862" s="22">
        <f t="shared" si="208"/>
        <v>92350939.7685586</v>
      </c>
      <c r="G862" s="8">
        <f t="shared" si="209"/>
        <v>92344236.08999212</v>
      </c>
      <c r="H862" s="8">
        <f t="shared" si="210"/>
        <v>498457371.1639364</v>
      </c>
      <c r="I862" s="8">
        <f t="shared" si="211"/>
        <v>17108939.456962388</v>
      </c>
      <c r="J862" s="8">
        <f t="shared" si="212"/>
        <v>17114610.398970548</v>
      </c>
      <c r="K862" s="19">
        <f t="shared" si="213"/>
        <v>498658787.4512508</v>
      </c>
      <c r="L862" s="37">
        <f t="shared" si="214"/>
        <v>-0.031569790095090866</v>
      </c>
      <c r="M862" s="52">
        <f t="shared" si="215"/>
        <v>-0.07759764045476913</v>
      </c>
      <c r="N862" s="56" t="e">
        <f t="shared" si="216"/>
        <v>#VALUE!</v>
      </c>
      <c r="O862" s="55" t="e">
        <f t="shared" si="217"/>
        <v>#VALUE!</v>
      </c>
      <c r="P862" s="55" t="e">
        <f t="shared" si="218"/>
        <v>#VALUE!</v>
      </c>
      <c r="Q862" s="78" t="e">
        <f t="shared" si="219"/>
        <v>#VALUE!</v>
      </c>
      <c r="R862" s="56" t="e">
        <f t="shared" si="220"/>
        <v>#VALUE!</v>
      </c>
      <c r="S862" s="55" t="e">
        <f t="shared" si="221"/>
        <v>#VALUE!</v>
      </c>
      <c r="T862" s="55" t="e">
        <f t="shared" si="222"/>
        <v>#VALUE!</v>
      </c>
      <c r="U862" s="57" t="e">
        <f t="shared" si="223"/>
        <v>#VALUE!</v>
      </c>
    </row>
    <row r="863" spans="1:21" ht="12.75">
      <c r="A863" s="6">
        <v>4517002700</v>
      </c>
      <c r="B863" s="5">
        <v>3468285.533</v>
      </c>
      <c r="C863" s="5">
        <v>5704371.905</v>
      </c>
      <c r="D863" s="5">
        <v>32468224.257</v>
      </c>
      <c r="E863" s="18">
        <v>5702530.616</v>
      </c>
      <c r="F863" s="22">
        <f t="shared" si="208"/>
        <v>260205748.64734885</v>
      </c>
      <c r="G863" s="8">
        <f t="shared" si="209"/>
        <v>260196496.25030598</v>
      </c>
      <c r="H863" s="8">
        <f t="shared" si="210"/>
        <v>490635386.5771459</v>
      </c>
      <c r="I863" s="8">
        <f t="shared" si="211"/>
        <v>137993764.72732732</v>
      </c>
      <c r="J863" s="8">
        <f t="shared" si="212"/>
        <v>138045271.07430616</v>
      </c>
      <c r="K863" s="19">
        <f t="shared" si="213"/>
        <v>490835970.0022565</v>
      </c>
      <c r="L863" s="37">
        <f t="shared" si="214"/>
        <v>-0.01326034963130951</v>
      </c>
      <c r="M863" s="52">
        <f t="shared" si="215"/>
        <v>-0.07696173805743456</v>
      </c>
      <c r="N863" s="56" t="e">
        <f t="shared" si="216"/>
        <v>#VALUE!</v>
      </c>
      <c r="O863" s="55" t="e">
        <f t="shared" si="217"/>
        <v>#VALUE!</v>
      </c>
      <c r="P863" s="55" t="e">
        <f t="shared" si="218"/>
        <v>#VALUE!</v>
      </c>
      <c r="Q863" s="78" t="e">
        <f t="shared" si="219"/>
        <v>#VALUE!</v>
      </c>
      <c r="R863" s="56" t="e">
        <f t="shared" si="220"/>
        <v>#VALUE!</v>
      </c>
      <c r="S863" s="55" t="e">
        <f t="shared" si="221"/>
        <v>#VALUE!</v>
      </c>
      <c r="T863" s="55" t="e">
        <f t="shared" si="222"/>
        <v>#VALUE!</v>
      </c>
      <c r="U863" s="57" t="e">
        <f t="shared" si="223"/>
        <v>#VALUE!</v>
      </c>
    </row>
    <row r="864" spans="1:21" ht="12.75">
      <c r="A864" s="6">
        <v>4517002910</v>
      </c>
      <c r="B864" s="5">
        <v>3466769.696</v>
      </c>
      <c r="C864" s="5">
        <v>5706006.129</v>
      </c>
      <c r="D864" s="5">
        <v>32466709.038</v>
      </c>
      <c r="E864" s="18">
        <v>5704164.208</v>
      </c>
      <c r="F864" s="22">
        <f t="shared" si="208"/>
        <v>272105173.14912343</v>
      </c>
      <c r="G864" s="8">
        <f t="shared" si="209"/>
        <v>272096097.96889514</v>
      </c>
      <c r="H864" s="8">
        <f t="shared" si="210"/>
        <v>420921968.1993072</v>
      </c>
      <c r="I864" s="8">
        <f t="shared" si="211"/>
        <v>175896630.36064106</v>
      </c>
      <c r="J864" s="8">
        <f t="shared" si="212"/>
        <v>175962979.65654248</v>
      </c>
      <c r="K864" s="19">
        <f t="shared" si="213"/>
        <v>421094786.80941224</v>
      </c>
      <c r="L864" s="37">
        <f t="shared" si="214"/>
        <v>-0.005658801645040512</v>
      </c>
      <c r="M864" s="52">
        <f t="shared" si="215"/>
        <v>-0.07438154518604279</v>
      </c>
      <c r="N864" s="56" t="e">
        <f t="shared" si="216"/>
        <v>#VALUE!</v>
      </c>
      <c r="O864" s="55" t="e">
        <f t="shared" si="217"/>
        <v>#VALUE!</v>
      </c>
      <c r="P864" s="55" t="e">
        <f t="shared" si="218"/>
        <v>#VALUE!</v>
      </c>
      <c r="Q864" s="78" t="e">
        <f t="shared" si="219"/>
        <v>#VALUE!</v>
      </c>
      <c r="R864" s="56" t="e">
        <f t="shared" si="220"/>
        <v>#VALUE!</v>
      </c>
      <c r="S864" s="55" t="e">
        <f t="shared" si="221"/>
        <v>#VALUE!</v>
      </c>
      <c r="T864" s="55" t="e">
        <f t="shared" si="222"/>
        <v>#VALUE!</v>
      </c>
      <c r="U864" s="57" t="e">
        <f t="shared" si="223"/>
        <v>#VALUE!</v>
      </c>
    </row>
    <row r="865" spans="1:21" ht="12.75">
      <c r="A865" s="6">
        <v>4517003600</v>
      </c>
      <c r="B865" s="5">
        <v>3469603.891</v>
      </c>
      <c r="C865" s="5">
        <v>5700174.242</v>
      </c>
      <c r="D865" s="5">
        <v>32469542.068</v>
      </c>
      <c r="E865" s="18">
        <v>5698334.597</v>
      </c>
      <c r="F865" s="22">
        <f t="shared" si="208"/>
        <v>274779220.0008199</v>
      </c>
      <c r="G865" s="8">
        <f t="shared" si="209"/>
        <v>274768742.1042289</v>
      </c>
      <c r="H865" s="8">
        <f t="shared" si="210"/>
        <v>694171354.6719131</v>
      </c>
      <c r="I865" s="8">
        <f t="shared" si="211"/>
        <v>108763837.81593876</v>
      </c>
      <c r="J865" s="8">
        <f t="shared" si="212"/>
        <v>108803859.04797511</v>
      </c>
      <c r="K865" s="19">
        <f t="shared" si="213"/>
        <v>694453266.0234818</v>
      </c>
      <c r="L865" s="37">
        <f t="shared" si="214"/>
        <v>-0.04851209372282028</v>
      </c>
      <c r="M865" s="52">
        <f t="shared" si="215"/>
        <v>-0.0688478546217084</v>
      </c>
      <c r="N865" s="56" t="e">
        <f t="shared" si="216"/>
        <v>#VALUE!</v>
      </c>
      <c r="O865" s="55" t="e">
        <f t="shared" si="217"/>
        <v>#VALUE!</v>
      </c>
      <c r="P865" s="55" t="e">
        <f t="shared" si="218"/>
        <v>#VALUE!</v>
      </c>
      <c r="Q865" s="78" t="e">
        <f t="shared" si="219"/>
        <v>#VALUE!</v>
      </c>
      <c r="R865" s="56" t="e">
        <f t="shared" si="220"/>
        <v>#VALUE!</v>
      </c>
      <c r="S865" s="55" t="e">
        <f t="shared" si="221"/>
        <v>#VALUE!</v>
      </c>
      <c r="T865" s="55" t="e">
        <f t="shared" si="222"/>
        <v>#VALUE!</v>
      </c>
      <c r="U865" s="57" t="e">
        <f t="shared" si="223"/>
        <v>#VALUE!</v>
      </c>
    </row>
    <row r="866" spans="1:21" ht="12.75">
      <c r="A866" s="6">
        <v>4517005801</v>
      </c>
      <c r="B866" s="5">
        <v>3473886.52</v>
      </c>
      <c r="C866" s="5">
        <v>5702781.824</v>
      </c>
      <c r="D866" s="5">
        <v>32473823.017</v>
      </c>
      <c r="E866" s="18">
        <v>5700941.094</v>
      </c>
      <c r="F866" s="22">
        <f t="shared" si="208"/>
        <v>145939072.10311812</v>
      </c>
      <c r="G866" s="8">
        <f t="shared" si="209"/>
        <v>145931183.2560364</v>
      </c>
      <c r="H866" s="8">
        <f t="shared" si="210"/>
        <v>563591985.6181712</v>
      </c>
      <c r="I866" s="8">
        <f t="shared" si="211"/>
        <v>37788084.32120719</v>
      </c>
      <c r="J866" s="8">
        <f t="shared" si="212"/>
        <v>37801344.88460624</v>
      </c>
      <c r="K866" s="19">
        <f t="shared" si="213"/>
        <v>563820238.5832155</v>
      </c>
      <c r="L866" s="37">
        <f t="shared" si="214"/>
        <v>-0.03671734407544136</v>
      </c>
      <c r="M866" s="52">
        <f t="shared" si="215"/>
        <v>-0.08024336490780115</v>
      </c>
      <c r="N866" s="56" t="e">
        <f t="shared" si="216"/>
        <v>#VALUE!</v>
      </c>
      <c r="O866" s="55" t="e">
        <f t="shared" si="217"/>
        <v>#VALUE!</v>
      </c>
      <c r="P866" s="55" t="e">
        <f t="shared" si="218"/>
        <v>#VALUE!</v>
      </c>
      <c r="Q866" s="78" t="e">
        <f t="shared" si="219"/>
        <v>#VALUE!</v>
      </c>
      <c r="R866" s="56" t="e">
        <f t="shared" si="220"/>
        <v>#VALUE!</v>
      </c>
      <c r="S866" s="55" t="e">
        <f t="shared" si="221"/>
        <v>#VALUE!</v>
      </c>
      <c r="T866" s="55" t="e">
        <f t="shared" si="222"/>
        <v>#VALUE!</v>
      </c>
      <c r="U866" s="57" t="e">
        <f t="shared" si="223"/>
        <v>#VALUE!</v>
      </c>
    </row>
    <row r="867" spans="1:21" ht="12.75">
      <c r="A867" s="6">
        <v>4517005900</v>
      </c>
      <c r="B867" s="5">
        <v>3472896.607</v>
      </c>
      <c r="C867" s="5">
        <v>5705287.258</v>
      </c>
      <c r="D867" s="5">
        <v>32472833.512</v>
      </c>
      <c r="E867" s="18">
        <v>5703445.532</v>
      </c>
      <c r="F867" s="22">
        <f t="shared" si="208"/>
        <v>151556923.49777487</v>
      </c>
      <c r="G867" s="8">
        <f t="shared" si="209"/>
        <v>151549890.5392029</v>
      </c>
      <c r="H867" s="8">
        <f t="shared" si="210"/>
        <v>450931868.0544462</v>
      </c>
      <c r="I867" s="8">
        <f t="shared" si="211"/>
        <v>50935488.91464216</v>
      </c>
      <c r="J867" s="8">
        <f t="shared" si="212"/>
        <v>50953796.89756347</v>
      </c>
      <c r="K867" s="19">
        <f t="shared" si="213"/>
        <v>451114882.4874291</v>
      </c>
      <c r="L867" s="37">
        <f t="shared" si="214"/>
        <v>-0.016406532377004623</v>
      </c>
      <c r="M867" s="52">
        <f t="shared" si="215"/>
        <v>-0.06754066981375217</v>
      </c>
      <c r="N867" s="56" t="e">
        <f t="shared" si="216"/>
        <v>#VALUE!</v>
      </c>
      <c r="O867" s="55" t="e">
        <f t="shared" si="217"/>
        <v>#VALUE!</v>
      </c>
      <c r="P867" s="55" t="e">
        <f t="shared" si="218"/>
        <v>#VALUE!</v>
      </c>
      <c r="Q867" s="78" t="e">
        <f t="shared" si="219"/>
        <v>#VALUE!</v>
      </c>
      <c r="R867" s="56" t="e">
        <f t="shared" si="220"/>
        <v>#VALUE!</v>
      </c>
      <c r="S867" s="55" t="e">
        <f t="shared" si="221"/>
        <v>#VALUE!</v>
      </c>
      <c r="T867" s="55" t="e">
        <f t="shared" si="222"/>
        <v>#VALUE!</v>
      </c>
      <c r="U867" s="57" t="e">
        <f t="shared" si="223"/>
        <v>#VALUE!</v>
      </c>
    </row>
    <row r="868" spans="1:21" ht="12.75">
      <c r="A868" s="6">
        <v>4517006400</v>
      </c>
      <c r="B868" s="5">
        <v>3467011.909</v>
      </c>
      <c r="C868" s="5">
        <v>5707182.6</v>
      </c>
      <c r="D868" s="5">
        <v>32466951.161</v>
      </c>
      <c r="E868" s="18">
        <v>5705340.212</v>
      </c>
      <c r="F868" s="22">
        <f t="shared" si="208"/>
        <v>251821390.4988619</v>
      </c>
      <c r="G868" s="8">
        <f t="shared" si="209"/>
        <v>251812811.422828</v>
      </c>
      <c r="H868" s="8">
        <f t="shared" si="210"/>
        <v>374041225.83681554</v>
      </c>
      <c r="I868" s="8">
        <f t="shared" si="211"/>
        <v>169531719.8687323</v>
      </c>
      <c r="J868" s="8">
        <f t="shared" si="212"/>
        <v>169595685.60530537</v>
      </c>
      <c r="K868" s="19">
        <f t="shared" si="213"/>
        <v>374195102.8371235</v>
      </c>
      <c r="L868" s="37">
        <f t="shared" si="214"/>
        <v>0.004132561385631561</v>
      </c>
      <c r="M868" s="52">
        <f t="shared" si="215"/>
        <v>-0.07882227841764688</v>
      </c>
      <c r="N868" s="56" t="e">
        <f t="shared" si="216"/>
        <v>#VALUE!</v>
      </c>
      <c r="O868" s="55" t="e">
        <f t="shared" si="217"/>
        <v>#VALUE!</v>
      </c>
      <c r="P868" s="55" t="e">
        <f t="shared" si="218"/>
        <v>#VALUE!</v>
      </c>
      <c r="Q868" s="78" t="e">
        <f t="shared" si="219"/>
        <v>#VALUE!</v>
      </c>
      <c r="R868" s="56" t="e">
        <f t="shared" si="220"/>
        <v>#VALUE!</v>
      </c>
      <c r="S868" s="55" t="e">
        <f t="shared" si="221"/>
        <v>#VALUE!</v>
      </c>
      <c r="T868" s="55" t="e">
        <f t="shared" si="222"/>
        <v>#VALUE!</v>
      </c>
      <c r="U868" s="57" t="e">
        <f t="shared" si="223"/>
        <v>#VALUE!</v>
      </c>
    </row>
    <row r="869" spans="1:21" ht="12.75">
      <c r="A869" s="6">
        <v>4517006500</v>
      </c>
      <c r="B869" s="5">
        <v>3469621.616</v>
      </c>
      <c r="C869" s="5">
        <v>5703603.954</v>
      </c>
      <c r="D869" s="5">
        <v>32469559.807</v>
      </c>
      <c r="E869" s="18">
        <v>5701762.948</v>
      </c>
      <c r="F869" s="22">
        <f t="shared" si="208"/>
        <v>238610738.9010088</v>
      </c>
      <c r="G869" s="8">
        <f t="shared" si="209"/>
        <v>238601784.7903594</v>
      </c>
      <c r="H869" s="8">
        <f t="shared" si="210"/>
        <v>525239324.9631581</v>
      </c>
      <c r="I869" s="8">
        <f t="shared" si="211"/>
        <v>108394298.49606292</v>
      </c>
      <c r="J869" s="8">
        <f t="shared" si="212"/>
        <v>108434397.50552675</v>
      </c>
      <c r="K869" s="19">
        <f t="shared" si="213"/>
        <v>525453348.3419644</v>
      </c>
      <c r="L869" s="37">
        <f t="shared" si="214"/>
        <v>-0.022434517741203308</v>
      </c>
      <c r="M869" s="52">
        <f t="shared" si="215"/>
        <v>-0.07275776285678148</v>
      </c>
      <c r="N869" s="56" t="e">
        <f t="shared" si="216"/>
        <v>#VALUE!</v>
      </c>
      <c r="O869" s="55" t="e">
        <f t="shared" si="217"/>
        <v>#VALUE!</v>
      </c>
      <c r="P869" s="55" t="e">
        <f t="shared" si="218"/>
        <v>#VALUE!</v>
      </c>
      <c r="Q869" s="78" t="e">
        <f t="shared" si="219"/>
        <v>#VALUE!</v>
      </c>
      <c r="R869" s="56" t="e">
        <f t="shared" si="220"/>
        <v>#VALUE!</v>
      </c>
      <c r="S869" s="55" t="e">
        <f t="shared" si="221"/>
        <v>#VALUE!</v>
      </c>
      <c r="T869" s="55" t="e">
        <f t="shared" si="222"/>
        <v>#VALUE!</v>
      </c>
      <c r="U869" s="57" t="e">
        <f t="shared" si="223"/>
        <v>#VALUE!</v>
      </c>
    </row>
    <row r="870" spans="1:21" ht="12.75">
      <c r="A870" s="6">
        <v>4517006701</v>
      </c>
      <c r="B870" s="5">
        <v>3471048.992</v>
      </c>
      <c r="C870" s="5">
        <v>5704984.573</v>
      </c>
      <c r="D870" s="5">
        <v>32470986.627</v>
      </c>
      <c r="E870" s="18">
        <v>5703142.992</v>
      </c>
      <c r="F870" s="22">
        <f t="shared" si="208"/>
        <v>193502645.16479778</v>
      </c>
      <c r="G870" s="8">
        <f t="shared" si="209"/>
        <v>193494890.98483026</v>
      </c>
      <c r="H870" s="8">
        <f t="shared" si="210"/>
        <v>463875489.55664283</v>
      </c>
      <c r="I870" s="8">
        <f t="shared" si="211"/>
        <v>80715136.01036449</v>
      </c>
      <c r="J870" s="8">
        <f t="shared" si="212"/>
        <v>80744742.38198055</v>
      </c>
      <c r="K870" s="19">
        <f t="shared" si="213"/>
        <v>464064235.7520033</v>
      </c>
      <c r="L870" s="37">
        <f t="shared" si="214"/>
        <v>-0.015408605337142944</v>
      </c>
      <c r="M870" s="52">
        <f t="shared" si="215"/>
        <v>-0.06671424861997366</v>
      </c>
      <c r="N870" s="56" t="e">
        <f t="shared" si="216"/>
        <v>#VALUE!</v>
      </c>
      <c r="O870" s="55" t="e">
        <f t="shared" si="217"/>
        <v>#VALUE!</v>
      </c>
      <c r="P870" s="55" t="e">
        <f t="shared" si="218"/>
        <v>#VALUE!</v>
      </c>
      <c r="Q870" s="78" t="e">
        <f t="shared" si="219"/>
        <v>#VALUE!</v>
      </c>
      <c r="R870" s="56" t="e">
        <f t="shared" si="220"/>
        <v>#VALUE!</v>
      </c>
      <c r="S870" s="55" t="e">
        <f t="shared" si="221"/>
        <v>#VALUE!</v>
      </c>
      <c r="T870" s="55" t="e">
        <f t="shared" si="222"/>
        <v>#VALUE!</v>
      </c>
      <c r="U870" s="57" t="e">
        <f t="shared" si="223"/>
        <v>#VALUE!</v>
      </c>
    </row>
    <row r="871" spans="1:21" ht="12.75">
      <c r="A871" s="6">
        <v>4517008600</v>
      </c>
      <c r="B871" s="5">
        <v>3474930.026</v>
      </c>
      <c r="C871" s="5">
        <v>5703480.806</v>
      </c>
      <c r="D871" s="5">
        <v>32474866.118</v>
      </c>
      <c r="E871" s="18">
        <v>5701639.783</v>
      </c>
      <c r="F871" s="22">
        <f t="shared" si="208"/>
        <v>117603823.43948382</v>
      </c>
      <c r="G871" s="8">
        <f t="shared" si="209"/>
        <v>117596620.0620608</v>
      </c>
      <c r="H871" s="8">
        <f t="shared" si="210"/>
        <v>530899518.74160737</v>
      </c>
      <c r="I871" s="8">
        <f t="shared" si="211"/>
        <v>26049773.365098357</v>
      </c>
      <c r="J871" s="8">
        <f t="shared" si="212"/>
        <v>26058715.869252708</v>
      </c>
      <c r="K871" s="19">
        <f t="shared" si="213"/>
        <v>531114300.1376843</v>
      </c>
      <c r="L871" s="37">
        <f t="shared" si="214"/>
        <v>-0.03731825202703476</v>
      </c>
      <c r="M871" s="52">
        <f t="shared" si="215"/>
        <v>-0.0797046348452568</v>
      </c>
      <c r="N871" s="56" t="e">
        <f t="shared" si="216"/>
        <v>#VALUE!</v>
      </c>
      <c r="O871" s="55" t="e">
        <f t="shared" si="217"/>
        <v>#VALUE!</v>
      </c>
      <c r="P871" s="55" t="e">
        <f t="shared" si="218"/>
        <v>#VALUE!</v>
      </c>
      <c r="Q871" s="78" t="e">
        <f t="shared" si="219"/>
        <v>#VALUE!</v>
      </c>
      <c r="R871" s="56" t="e">
        <f t="shared" si="220"/>
        <v>#VALUE!</v>
      </c>
      <c r="S871" s="55" t="e">
        <f t="shared" si="221"/>
        <v>#VALUE!</v>
      </c>
      <c r="T871" s="55" t="e">
        <f t="shared" si="222"/>
        <v>#VALUE!</v>
      </c>
      <c r="U871" s="57" t="e">
        <f t="shared" si="223"/>
        <v>#VALUE!</v>
      </c>
    </row>
    <row r="872" spans="1:21" ht="12.75">
      <c r="A872" s="6">
        <v>4517008700</v>
      </c>
      <c r="B872" s="5">
        <v>3472834.094</v>
      </c>
      <c r="C872" s="5">
        <v>5703585.31</v>
      </c>
      <c r="D872" s="5">
        <v>32472771.012</v>
      </c>
      <c r="E872" s="18">
        <v>5701744.273</v>
      </c>
      <c r="F872" s="22">
        <f t="shared" si="208"/>
        <v>165135229.69311512</v>
      </c>
      <c r="G872" s="8">
        <f t="shared" si="209"/>
        <v>165127360.1731794</v>
      </c>
      <c r="H872" s="8">
        <f t="shared" si="210"/>
        <v>526094953.8903528</v>
      </c>
      <c r="I872" s="8">
        <f t="shared" si="211"/>
        <v>51831602.5446975</v>
      </c>
      <c r="J872" s="8">
        <f t="shared" si="212"/>
        <v>51850164.469662234</v>
      </c>
      <c r="K872" s="19">
        <f t="shared" si="213"/>
        <v>526308440.15908843</v>
      </c>
      <c r="L872" s="37">
        <f t="shared" si="214"/>
        <v>-0.027920659631490707</v>
      </c>
      <c r="M872" s="52">
        <f t="shared" si="215"/>
        <v>-0.0784844970330596</v>
      </c>
      <c r="N872" s="56" t="e">
        <f t="shared" si="216"/>
        <v>#VALUE!</v>
      </c>
      <c r="O872" s="55" t="e">
        <f t="shared" si="217"/>
        <v>#VALUE!</v>
      </c>
      <c r="P872" s="55" t="e">
        <f t="shared" si="218"/>
        <v>#VALUE!</v>
      </c>
      <c r="Q872" s="78" t="e">
        <f t="shared" si="219"/>
        <v>#VALUE!</v>
      </c>
      <c r="R872" s="56" t="e">
        <f t="shared" si="220"/>
        <v>#VALUE!</v>
      </c>
      <c r="S872" s="55" t="e">
        <f t="shared" si="221"/>
        <v>#VALUE!</v>
      </c>
      <c r="T872" s="55" t="e">
        <f t="shared" si="222"/>
        <v>#VALUE!</v>
      </c>
      <c r="U872" s="57" t="e">
        <f t="shared" si="223"/>
        <v>#VALUE!</v>
      </c>
    </row>
    <row r="873" spans="1:21" ht="12.75">
      <c r="A873" s="6">
        <v>4517008800</v>
      </c>
      <c r="B873" s="5">
        <v>3468656.091</v>
      </c>
      <c r="C873" s="5">
        <v>5703778.204</v>
      </c>
      <c r="D873" s="5">
        <v>32468594.663</v>
      </c>
      <c r="E873" s="18">
        <v>5701937.146</v>
      </c>
      <c r="F873" s="22">
        <f t="shared" si="208"/>
        <v>258752509.4452537</v>
      </c>
      <c r="G873" s="8">
        <f t="shared" si="209"/>
        <v>258743128.3802633</v>
      </c>
      <c r="H873" s="8">
        <f t="shared" si="210"/>
        <v>517283912.8010215</v>
      </c>
      <c r="I873" s="8">
        <f t="shared" si="211"/>
        <v>129426862.33480786</v>
      </c>
      <c r="J873" s="8">
        <f t="shared" si="212"/>
        <v>129475014.66868153</v>
      </c>
      <c r="K873" s="19">
        <f t="shared" si="213"/>
        <v>517495126.33411777</v>
      </c>
      <c r="L873" s="37">
        <f t="shared" si="214"/>
        <v>-0.016862139105796814</v>
      </c>
      <c r="M873" s="52">
        <f t="shared" si="215"/>
        <v>-0.07682301010936499</v>
      </c>
      <c r="N873" s="56" t="e">
        <f t="shared" si="216"/>
        <v>#VALUE!</v>
      </c>
      <c r="O873" s="55" t="e">
        <f t="shared" si="217"/>
        <v>#VALUE!</v>
      </c>
      <c r="P873" s="55" t="e">
        <f t="shared" si="218"/>
        <v>#VALUE!</v>
      </c>
      <c r="Q873" s="78" t="e">
        <f t="shared" si="219"/>
        <v>#VALUE!</v>
      </c>
      <c r="R873" s="56" t="e">
        <f t="shared" si="220"/>
        <v>#VALUE!</v>
      </c>
      <c r="S873" s="55" t="e">
        <f t="shared" si="221"/>
        <v>#VALUE!</v>
      </c>
      <c r="T873" s="55" t="e">
        <f t="shared" si="222"/>
        <v>#VALUE!</v>
      </c>
      <c r="U873" s="57" t="e">
        <f t="shared" si="223"/>
        <v>#VALUE!</v>
      </c>
    </row>
    <row r="874" spans="1:21" ht="12.75">
      <c r="A874" s="6">
        <v>4517008900</v>
      </c>
      <c r="B874" s="5">
        <v>3476131.219</v>
      </c>
      <c r="C874" s="5">
        <v>5705149.262</v>
      </c>
      <c r="D874" s="5">
        <v>32476066.845</v>
      </c>
      <c r="E874" s="18">
        <v>5703307.55</v>
      </c>
      <c r="F874" s="22">
        <f t="shared" si="208"/>
        <v>83421160.83197314</v>
      </c>
      <c r="G874" s="8">
        <f t="shared" si="209"/>
        <v>83414957.11342932</v>
      </c>
      <c r="H874" s="8">
        <f t="shared" si="210"/>
        <v>456811345.07647264</v>
      </c>
      <c r="I874" s="8">
        <f t="shared" si="211"/>
        <v>15232924.112221045</v>
      </c>
      <c r="J874" s="8">
        <f t="shared" si="212"/>
        <v>15237943.306896351</v>
      </c>
      <c r="K874" s="19">
        <f t="shared" si="213"/>
        <v>456995847.8662191</v>
      </c>
      <c r="L874" s="37">
        <f t="shared" si="214"/>
        <v>-0.026339799165725708</v>
      </c>
      <c r="M874" s="52">
        <f t="shared" si="215"/>
        <v>-0.07108196336776018</v>
      </c>
      <c r="N874" s="56" t="e">
        <f t="shared" si="216"/>
        <v>#VALUE!</v>
      </c>
      <c r="O874" s="55" t="e">
        <f t="shared" si="217"/>
        <v>#VALUE!</v>
      </c>
      <c r="P874" s="55" t="e">
        <f t="shared" si="218"/>
        <v>#VALUE!</v>
      </c>
      <c r="Q874" s="78" t="e">
        <f t="shared" si="219"/>
        <v>#VALUE!</v>
      </c>
      <c r="R874" s="56" t="e">
        <f t="shared" si="220"/>
        <v>#VALUE!</v>
      </c>
      <c r="S874" s="55" t="e">
        <f t="shared" si="221"/>
        <v>#VALUE!</v>
      </c>
      <c r="T874" s="55" t="e">
        <f t="shared" si="222"/>
        <v>#VALUE!</v>
      </c>
      <c r="U874" s="57" t="e">
        <f t="shared" si="223"/>
        <v>#VALUE!</v>
      </c>
    </row>
    <row r="875" spans="1:21" ht="12.75">
      <c r="A875" s="6">
        <v>4518000201</v>
      </c>
      <c r="B875" s="5">
        <v>3477033.02</v>
      </c>
      <c r="C875" s="5">
        <v>5706962.23</v>
      </c>
      <c r="D875" s="5">
        <v>32476968.304</v>
      </c>
      <c r="E875" s="18">
        <v>5705119.78</v>
      </c>
      <c r="F875" s="22">
        <f t="shared" si="208"/>
        <v>58709836.31348941</v>
      </c>
      <c r="G875" s="8">
        <f t="shared" si="209"/>
        <v>58704608.93934052</v>
      </c>
      <c r="H875" s="8">
        <f t="shared" si="210"/>
        <v>382614977.6559962</v>
      </c>
      <c r="I875" s="8">
        <f t="shared" si="211"/>
        <v>9007849.098826505</v>
      </c>
      <c r="J875" s="8">
        <f t="shared" si="212"/>
        <v>9010682.155909915</v>
      </c>
      <c r="K875" s="19">
        <f t="shared" si="213"/>
        <v>382769394.6384038</v>
      </c>
      <c r="L875" s="37">
        <f t="shared" si="214"/>
        <v>-0.018248826265335083</v>
      </c>
      <c r="M875" s="52">
        <f t="shared" si="215"/>
        <v>-0.06684576719999313</v>
      </c>
      <c r="N875" s="56" t="e">
        <f t="shared" si="216"/>
        <v>#VALUE!</v>
      </c>
      <c r="O875" s="55" t="e">
        <f t="shared" si="217"/>
        <v>#VALUE!</v>
      </c>
      <c r="P875" s="55" t="e">
        <f t="shared" si="218"/>
        <v>#VALUE!</v>
      </c>
      <c r="Q875" s="78" t="e">
        <f t="shared" si="219"/>
        <v>#VALUE!</v>
      </c>
      <c r="R875" s="56" t="e">
        <f t="shared" si="220"/>
        <v>#VALUE!</v>
      </c>
      <c r="S875" s="55" t="e">
        <f t="shared" si="221"/>
        <v>#VALUE!</v>
      </c>
      <c r="T875" s="55" t="e">
        <f t="shared" si="222"/>
        <v>#VALUE!</v>
      </c>
      <c r="U875" s="57" t="e">
        <f t="shared" si="223"/>
        <v>#VALUE!</v>
      </c>
    </row>
    <row r="876" spans="1:21" ht="12.75">
      <c r="A876" s="6">
        <v>4518000310</v>
      </c>
      <c r="B876" s="5">
        <v>3486285.77</v>
      </c>
      <c r="C876" s="5">
        <v>5703085.02</v>
      </c>
      <c r="D876" s="5">
        <v>32486217.392</v>
      </c>
      <c r="E876" s="18">
        <v>5701243.964</v>
      </c>
      <c r="F876" s="22">
        <f t="shared" si="208"/>
        <v>-146469668.06476745</v>
      </c>
      <c r="G876" s="8">
        <f t="shared" si="209"/>
        <v>-146475336.49718443</v>
      </c>
      <c r="H876" s="8">
        <f t="shared" si="210"/>
        <v>549295753.0418854</v>
      </c>
      <c r="I876" s="8">
        <f t="shared" si="211"/>
        <v>39057636.61489983</v>
      </c>
      <c r="J876" s="8">
        <f t="shared" si="212"/>
        <v>39074628.0493308</v>
      </c>
      <c r="K876" s="19">
        <f t="shared" si="213"/>
        <v>549513449.474752</v>
      </c>
      <c r="L876" s="37">
        <f t="shared" si="214"/>
        <v>-0.09115438535809517</v>
      </c>
      <c r="M876" s="52">
        <f t="shared" si="215"/>
        <v>-0.0452711246907711</v>
      </c>
      <c r="N876" s="56" t="e">
        <f t="shared" si="216"/>
        <v>#VALUE!</v>
      </c>
      <c r="O876" s="55" t="e">
        <f t="shared" si="217"/>
        <v>#VALUE!</v>
      </c>
      <c r="P876" s="55" t="e">
        <f t="shared" si="218"/>
        <v>#VALUE!</v>
      </c>
      <c r="Q876" s="78" t="e">
        <f t="shared" si="219"/>
        <v>#VALUE!</v>
      </c>
      <c r="R876" s="56" t="e">
        <f t="shared" si="220"/>
        <v>#VALUE!</v>
      </c>
      <c r="S876" s="55" t="e">
        <f t="shared" si="221"/>
        <v>#VALUE!</v>
      </c>
      <c r="T876" s="55" t="e">
        <f t="shared" si="222"/>
        <v>#VALUE!</v>
      </c>
      <c r="U876" s="57" t="e">
        <f t="shared" si="223"/>
        <v>#VALUE!</v>
      </c>
    </row>
    <row r="877" spans="1:21" ht="12.75">
      <c r="A877" s="6">
        <v>4518002220</v>
      </c>
      <c r="B877" s="5">
        <v>3480530.745</v>
      </c>
      <c r="C877" s="5">
        <v>5701336.888</v>
      </c>
      <c r="D877" s="5">
        <v>32480464.605</v>
      </c>
      <c r="E877" s="18">
        <v>5699496.626</v>
      </c>
      <c r="F877" s="22">
        <f t="shared" si="208"/>
        <v>-12480680.722824829</v>
      </c>
      <c r="G877" s="8">
        <f t="shared" si="209"/>
        <v>-12487777.590150129</v>
      </c>
      <c r="H877" s="8">
        <f t="shared" si="210"/>
        <v>634273866.4357064</v>
      </c>
      <c r="I877" s="8">
        <f t="shared" si="211"/>
        <v>245723.45368120103</v>
      </c>
      <c r="J877" s="8">
        <f t="shared" si="212"/>
        <v>245961.61030567085</v>
      </c>
      <c r="K877" s="19">
        <f t="shared" si="213"/>
        <v>634527798.0025865</v>
      </c>
      <c r="L877" s="37">
        <f t="shared" si="214"/>
        <v>-0.06327930465340614</v>
      </c>
      <c r="M877" s="52">
        <f t="shared" si="215"/>
        <v>-0.06461343169212341</v>
      </c>
      <c r="N877" s="56" t="e">
        <f t="shared" si="216"/>
        <v>#VALUE!</v>
      </c>
      <c r="O877" s="55" t="e">
        <f t="shared" si="217"/>
        <v>#VALUE!</v>
      </c>
      <c r="P877" s="55" t="e">
        <f t="shared" si="218"/>
        <v>#VALUE!</v>
      </c>
      <c r="Q877" s="78" t="e">
        <f t="shared" si="219"/>
        <v>#VALUE!</v>
      </c>
      <c r="R877" s="56" t="e">
        <f t="shared" si="220"/>
        <v>#VALUE!</v>
      </c>
      <c r="S877" s="55" t="e">
        <f t="shared" si="221"/>
        <v>#VALUE!</v>
      </c>
      <c r="T877" s="55" t="e">
        <f t="shared" si="222"/>
        <v>#VALUE!</v>
      </c>
      <c r="U877" s="57" t="e">
        <f t="shared" si="223"/>
        <v>#VALUE!</v>
      </c>
    </row>
    <row r="878" spans="1:21" ht="12.75">
      <c r="A878" s="6">
        <v>4518002400</v>
      </c>
      <c r="B878" s="5">
        <v>3487360.884</v>
      </c>
      <c r="C878" s="5">
        <v>5701597.677</v>
      </c>
      <c r="D878" s="5">
        <v>32487292.046</v>
      </c>
      <c r="E878" s="18">
        <v>5699757.208</v>
      </c>
      <c r="F878" s="22">
        <f t="shared" si="208"/>
        <v>-182553061.10909072</v>
      </c>
      <c r="G878" s="8">
        <f t="shared" si="209"/>
        <v>-182559955.12034124</v>
      </c>
      <c r="H878" s="8">
        <f t="shared" si="210"/>
        <v>621211202.7204205</v>
      </c>
      <c r="I878" s="8">
        <f t="shared" si="211"/>
        <v>53648225.42995166</v>
      </c>
      <c r="J878" s="8">
        <f t="shared" si="212"/>
        <v>53671509.246119946</v>
      </c>
      <c r="K878" s="19">
        <f t="shared" si="213"/>
        <v>621457345.0349623</v>
      </c>
      <c r="L878" s="37">
        <f t="shared" si="214"/>
        <v>-0.07937591150403023</v>
      </c>
      <c r="M878" s="52">
        <f t="shared" si="215"/>
        <v>-0.0552382692694664</v>
      </c>
      <c r="N878" s="56" t="e">
        <f t="shared" si="216"/>
        <v>#VALUE!</v>
      </c>
      <c r="O878" s="55" t="e">
        <f t="shared" si="217"/>
        <v>#VALUE!</v>
      </c>
      <c r="P878" s="55" t="e">
        <f t="shared" si="218"/>
        <v>#VALUE!</v>
      </c>
      <c r="Q878" s="78" t="e">
        <f t="shared" si="219"/>
        <v>#VALUE!</v>
      </c>
      <c r="R878" s="56" t="e">
        <f t="shared" si="220"/>
        <v>#VALUE!</v>
      </c>
      <c r="S878" s="55" t="e">
        <f t="shared" si="221"/>
        <v>#VALUE!</v>
      </c>
      <c r="T878" s="55" t="e">
        <f t="shared" si="222"/>
        <v>#VALUE!</v>
      </c>
      <c r="U878" s="57" t="e">
        <f t="shared" si="223"/>
        <v>#VALUE!</v>
      </c>
    </row>
    <row r="879" spans="1:21" ht="12.75">
      <c r="A879" s="6">
        <v>4518002610</v>
      </c>
      <c r="B879" s="5">
        <v>3484401.63</v>
      </c>
      <c r="C879" s="5">
        <v>5703790.91</v>
      </c>
      <c r="D879" s="5">
        <v>32484333.974</v>
      </c>
      <c r="E879" s="18">
        <v>5701949.601</v>
      </c>
      <c r="F879" s="22">
        <f t="shared" si="208"/>
        <v>-99238049.63999772</v>
      </c>
      <c r="G879" s="8">
        <f t="shared" si="209"/>
        <v>-99243986.34028727</v>
      </c>
      <c r="H879" s="8">
        <f t="shared" si="210"/>
        <v>516711813.5339513</v>
      </c>
      <c r="I879" s="8">
        <f t="shared" si="211"/>
        <v>19060488.62237123</v>
      </c>
      <c r="J879" s="8">
        <f t="shared" si="212"/>
        <v>19069205.721815694</v>
      </c>
      <c r="K879" s="19">
        <f t="shared" si="213"/>
        <v>516917202.40633017</v>
      </c>
      <c r="L879" s="37">
        <f t="shared" si="214"/>
        <v>-0.0537637323141098</v>
      </c>
      <c r="M879" s="52">
        <f t="shared" si="215"/>
        <v>-0.047250051982700825</v>
      </c>
      <c r="N879" s="56" t="e">
        <f t="shared" si="216"/>
        <v>#VALUE!</v>
      </c>
      <c r="O879" s="55" t="e">
        <f t="shared" si="217"/>
        <v>#VALUE!</v>
      </c>
      <c r="P879" s="55" t="e">
        <f t="shared" si="218"/>
        <v>#VALUE!</v>
      </c>
      <c r="Q879" s="78" t="e">
        <f t="shared" si="219"/>
        <v>#VALUE!</v>
      </c>
      <c r="R879" s="56" t="e">
        <f t="shared" si="220"/>
        <v>#VALUE!</v>
      </c>
      <c r="S879" s="55" t="e">
        <f t="shared" si="221"/>
        <v>#VALUE!</v>
      </c>
      <c r="T879" s="55" t="e">
        <f t="shared" si="222"/>
        <v>#VALUE!</v>
      </c>
      <c r="U879" s="57" t="e">
        <f t="shared" si="223"/>
        <v>#VALUE!</v>
      </c>
    </row>
    <row r="880" spans="1:21" ht="12.75">
      <c r="A880" s="6">
        <v>4518002710</v>
      </c>
      <c r="B880" s="5">
        <v>3487706.317</v>
      </c>
      <c r="C880" s="5">
        <v>5703965.499</v>
      </c>
      <c r="D880" s="5">
        <v>32487637.363</v>
      </c>
      <c r="E880" s="18">
        <v>5702124.069</v>
      </c>
      <c r="F880" s="22">
        <f t="shared" si="208"/>
        <v>-173004497.53173998</v>
      </c>
      <c r="G880" s="8">
        <f t="shared" si="209"/>
        <v>-173010444.8359123</v>
      </c>
      <c r="H880" s="8">
        <f t="shared" si="210"/>
        <v>508807756.1626844</v>
      </c>
      <c r="I880" s="8">
        <f t="shared" si="211"/>
        <v>58826904.09894145</v>
      </c>
      <c r="J880" s="8">
        <f t="shared" si="212"/>
        <v>58852175.66886218</v>
      </c>
      <c r="K880" s="19">
        <f t="shared" si="213"/>
        <v>509008837.93956107</v>
      </c>
      <c r="L880" s="37">
        <f t="shared" si="214"/>
        <v>-0.0682840496301651</v>
      </c>
      <c r="M880" s="52">
        <f t="shared" si="215"/>
        <v>-0.041130405850708485</v>
      </c>
      <c r="N880" s="56" t="e">
        <f t="shared" si="216"/>
        <v>#VALUE!</v>
      </c>
      <c r="O880" s="55" t="e">
        <f t="shared" si="217"/>
        <v>#VALUE!</v>
      </c>
      <c r="P880" s="55" t="e">
        <f t="shared" si="218"/>
        <v>#VALUE!</v>
      </c>
      <c r="Q880" s="78" t="e">
        <f t="shared" si="219"/>
        <v>#VALUE!</v>
      </c>
      <c r="R880" s="56" t="e">
        <f t="shared" si="220"/>
        <v>#VALUE!</v>
      </c>
      <c r="S880" s="55" t="e">
        <f t="shared" si="221"/>
        <v>#VALUE!</v>
      </c>
      <c r="T880" s="55" t="e">
        <f t="shared" si="222"/>
        <v>#VALUE!</v>
      </c>
      <c r="U880" s="57" t="e">
        <f t="shared" si="223"/>
        <v>#VALUE!</v>
      </c>
    </row>
    <row r="881" spans="1:21" ht="12.75">
      <c r="A881" s="6">
        <v>4518002820</v>
      </c>
      <c r="B881" s="5">
        <v>3480098.309</v>
      </c>
      <c r="C881" s="5">
        <v>5704231.457</v>
      </c>
      <c r="D881" s="5">
        <v>32480032.363</v>
      </c>
      <c r="E881" s="18">
        <v>5702390.009</v>
      </c>
      <c r="F881" s="22">
        <f t="shared" si="208"/>
        <v>-1409572.747968116</v>
      </c>
      <c r="G881" s="8">
        <f t="shared" si="209"/>
        <v>-1415388.925908716</v>
      </c>
      <c r="H881" s="8">
        <f t="shared" si="210"/>
        <v>496880585.4053807</v>
      </c>
      <c r="I881" s="8">
        <f t="shared" si="211"/>
        <v>4015.23769762324</v>
      </c>
      <c r="J881" s="8">
        <f t="shared" si="212"/>
        <v>4033.4145023805554</v>
      </c>
      <c r="K881" s="19">
        <f t="shared" si="213"/>
        <v>497078895.4594035</v>
      </c>
      <c r="L881" s="37">
        <f t="shared" si="214"/>
        <v>-0.045438580214977264</v>
      </c>
      <c r="M881" s="52">
        <f t="shared" si="215"/>
        <v>-0.02440644335001707</v>
      </c>
      <c r="N881" s="56" t="e">
        <f t="shared" si="216"/>
        <v>#VALUE!</v>
      </c>
      <c r="O881" s="55" t="e">
        <f t="shared" si="217"/>
        <v>#VALUE!</v>
      </c>
      <c r="P881" s="55" t="e">
        <f t="shared" si="218"/>
        <v>#VALUE!</v>
      </c>
      <c r="Q881" s="78" t="e">
        <f t="shared" si="219"/>
        <v>#VALUE!</v>
      </c>
      <c r="R881" s="56" t="e">
        <f t="shared" si="220"/>
        <v>#VALUE!</v>
      </c>
      <c r="S881" s="55" t="e">
        <f t="shared" si="221"/>
        <v>#VALUE!</v>
      </c>
      <c r="T881" s="55" t="e">
        <f t="shared" si="222"/>
        <v>#VALUE!</v>
      </c>
      <c r="U881" s="57" t="e">
        <f t="shared" si="223"/>
        <v>#VALUE!</v>
      </c>
    </row>
    <row r="882" spans="1:21" ht="12.75">
      <c r="A882" s="6">
        <v>4518003203</v>
      </c>
      <c r="B882" s="5">
        <v>3481994.636</v>
      </c>
      <c r="C882" s="5">
        <v>5707525.015</v>
      </c>
      <c r="D882" s="5">
        <v>32481927.957</v>
      </c>
      <c r="E882" s="18">
        <v>5705682.243</v>
      </c>
      <c r="F882" s="22">
        <f t="shared" si="208"/>
        <v>-37220868.33488659</v>
      </c>
      <c r="G882" s="8">
        <f t="shared" si="209"/>
        <v>-37225397.65735987</v>
      </c>
      <c r="H882" s="8">
        <f t="shared" si="210"/>
        <v>360921058.4397691</v>
      </c>
      <c r="I882" s="8">
        <f t="shared" si="211"/>
        <v>3838960.3280785335</v>
      </c>
      <c r="J882" s="8">
        <f t="shared" si="212"/>
        <v>3840957.807941693</v>
      </c>
      <c r="K882" s="19">
        <f t="shared" si="213"/>
        <v>361064914.9701424</v>
      </c>
      <c r="L882" s="37">
        <f t="shared" si="214"/>
        <v>-0.021718930453062057</v>
      </c>
      <c r="M882" s="52">
        <f t="shared" si="215"/>
        <v>-0.036956608295440674</v>
      </c>
      <c r="N882" s="56" t="e">
        <f t="shared" si="216"/>
        <v>#VALUE!</v>
      </c>
      <c r="O882" s="55" t="e">
        <f t="shared" si="217"/>
        <v>#VALUE!</v>
      </c>
      <c r="P882" s="55" t="e">
        <f t="shared" si="218"/>
        <v>#VALUE!</v>
      </c>
      <c r="Q882" s="78" t="e">
        <f t="shared" si="219"/>
        <v>#VALUE!</v>
      </c>
      <c r="R882" s="56" t="e">
        <f t="shared" si="220"/>
        <v>#VALUE!</v>
      </c>
      <c r="S882" s="55" t="e">
        <f t="shared" si="221"/>
        <v>#VALUE!</v>
      </c>
      <c r="T882" s="55" t="e">
        <f t="shared" si="222"/>
        <v>#VALUE!</v>
      </c>
      <c r="U882" s="57" t="e">
        <f t="shared" si="223"/>
        <v>#VALUE!</v>
      </c>
    </row>
    <row r="883" spans="1:21" ht="12.75">
      <c r="A883" s="6">
        <v>4518003300</v>
      </c>
      <c r="B883" s="5">
        <v>3485603.804</v>
      </c>
      <c r="C883" s="5">
        <v>5706361.816</v>
      </c>
      <c r="D883" s="5">
        <v>32485535.702</v>
      </c>
      <c r="E883" s="18">
        <v>5704519.457</v>
      </c>
      <c r="F883" s="22">
        <f t="shared" si="208"/>
        <v>-112249205.43440637</v>
      </c>
      <c r="G883" s="8">
        <f t="shared" si="209"/>
        <v>-112253990.97754383</v>
      </c>
      <c r="H883" s="8">
        <f t="shared" si="210"/>
        <v>406462491.97851217</v>
      </c>
      <c r="I883" s="8">
        <f t="shared" si="211"/>
        <v>31000206.766277574</v>
      </c>
      <c r="J883" s="8">
        <f t="shared" si="212"/>
        <v>31013807.43042184</v>
      </c>
      <c r="K883" s="19">
        <f t="shared" si="213"/>
        <v>406623482.86448926</v>
      </c>
      <c r="L883" s="37">
        <f t="shared" si="214"/>
        <v>-0.05077436566352844</v>
      </c>
      <c r="M883" s="52">
        <f t="shared" si="215"/>
        <v>-0.036721489392220974</v>
      </c>
      <c r="N883" s="56" t="e">
        <f t="shared" si="216"/>
        <v>#VALUE!</v>
      </c>
      <c r="O883" s="55" t="e">
        <f t="shared" si="217"/>
        <v>#VALUE!</v>
      </c>
      <c r="P883" s="55" t="e">
        <f t="shared" si="218"/>
        <v>#VALUE!</v>
      </c>
      <c r="Q883" s="78" t="e">
        <f t="shared" si="219"/>
        <v>#VALUE!</v>
      </c>
      <c r="R883" s="56" t="e">
        <f t="shared" si="220"/>
        <v>#VALUE!</v>
      </c>
      <c r="S883" s="55" t="e">
        <f t="shared" si="221"/>
        <v>#VALUE!</v>
      </c>
      <c r="T883" s="55" t="e">
        <f t="shared" si="222"/>
        <v>#VALUE!</v>
      </c>
      <c r="U883" s="57" t="e">
        <f t="shared" si="223"/>
        <v>#VALUE!</v>
      </c>
    </row>
    <row r="884" spans="1:21" ht="12.75">
      <c r="A884" s="6">
        <v>4518005110</v>
      </c>
      <c r="B884" s="5">
        <v>3487395.081</v>
      </c>
      <c r="C884" s="5">
        <v>5707084.117</v>
      </c>
      <c r="D884" s="5">
        <v>32487326.269</v>
      </c>
      <c r="E884" s="18">
        <v>5705241.447</v>
      </c>
      <c r="F884" s="22">
        <f t="shared" si="208"/>
        <v>-143041761.24041203</v>
      </c>
      <c r="G884" s="8">
        <f t="shared" si="209"/>
        <v>-143046575.0261211</v>
      </c>
      <c r="H884" s="8">
        <f t="shared" si="210"/>
        <v>377865758.7213582</v>
      </c>
      <c r="I884" s="8">
        <f t="shared" si="211"/>
        <v>54150537.74754359</v>
      </c>
      <c r="J884" s="8">
        <f t="shared" si="212"/>
        <v>54173738.88155498</v>
      </c>
      <c r="K884" s="19">
        <f t="shared" si="213"/>
        <v>378014936.3109677</v>
      </c>
      <c r="L884" s="37">
        <f t="shared" si="214"/>
        <v>-0.043589409440755844</v>
      </c>
      <c r="M884" s="52">
        <f t="shared" si="215"/>
        <v>-0.03773696720600128</v>
      </c>
      <c r="N884" s="56" t="e">
        <f t="shared" si="216"/>
        <v>#VALUE!</v>
      </c>
      <c r="O884" s="55" t="e">
        <f t="shared" si="217"/>
        <v>#VALUE!</v>
      </c>
      <c r="P884" s="55" t="e">
        <f t="shared" si="218"/>
        <v>#VALUE!</v>
      </c>
      <c r="Q884" s="78" t="e">
        <f t="shared" si="219"/>
        <v>#VALUE!</v>
      </c>
      <c r="R884" s="56" t="e">
        <f t="shared" si="220"/>
        <v>#VALUE!</v>
      </c>
      <c r="S884" s="55" t="e">
        <f t="shared" si="221"/>
        <v>#VALUE!</v>
      </c>
      <c r="T884" s="55" t="e">
        <f t="shared" si="222"/>
        <v>#VALUE!</v>
      </c>
      <c r="U884" s="57" t="e">
        <f t="shared" si="223"/>
        <v>#VALUE!</v>
      </c>
    </row>
    <row r="885" spans="1:21" ht="12.75">
      <c r="A885" s="6">
        <v>4518005510</v>
      </c>
      <c r="B885" s="5">
        <v>3479729.423</v>
      </c>
      <c r="C885" s="5">
        <v>5702532.012</v>
      </c>
      <c r="D885" s="5">
        <v>32479663.609</v>
      </c>
      <c r="E885" s="18">
        <v>5700691.275</v>
      </c>
      <c r="F885" s="22">
        <f t="shared" si="208"/>
        <v>7331129.045188506</v>
      </c>
      <c r="G885" s="8">
        <f t="shared" si="209"/>
        <v>7324495.516072194</v>
      </c>
      <c r="H885" s="8">
        <f t="shared" si="210"/>
        <v>575515679.768588</v>
      </c>
      <c r="I885" s="8">
        <f t="shared" si="211"/>
        <v>93302.10054541184</v>
      </c>
      <c r="J885" s="8">
        <f t="shared" si="212"/>
        <v>93255.00912645312</v>
      </c>
      <c r="K885" s="19">
        <f t="shared" si="213"/>
        <v>575746166.1424011</v>
      </c>
      <c r="L885" s="37">
        <f t="shared" si="214"/>
        <v>-0.0540139339864254</v>
      </c>
      <c r="M885" s="52">
        <f t="shared" si="215"/>
        <v>-0.05413609929382801</v>
      </c>
      <c r="N885" s="56" t="e">
        <f t="shared" si="216"/>
        <v>#VALUE!</v>
      </c>
      <c r="O885" s="55" t="e">
        <f t="shared" si="217"/>
        <v>#VALUE!</v>
      </c>
      <c r="P885" s="55" t="e">
        <f t="shared" si="218"/>
        <v>#VALUE!</v>
      </c>
      <c r="Q885" s="78" t="e">
        <f t="shared" si="219"/>
        <v>#VALUE!</v>
      </c>
      <c r="R885" s="56" t="e">
        <f t="shared" si="220"/>
        <v>#VALUE!</v>
      </c>
      <c r="S885" s="55" t="e">
        <f t="shared" si="221"/>
        <v>#VALUE!</v>
      </c>
      <c r="T885" s="55" t="e">
        <f t="shared" si="222"/>
        <v>#VALUE!</v>
      </c>
      <c r="U885" s="57" t="e">
        <f t="shared" si="223"/>
        <v>#VALUE!</v>
      </c>
    </row>
    <row r="886" spans="1:21" ht="12.75">
      <c r="A886" s="6">
        <v>4518006600</v>
      </c>
      <c r="B886" s="5">
        <v>3482123.271</v>
      </c>
      <c r="C886" s="5">
        <v>5702377.241</v>
      </c>
      <c r="D886" s="5">
        <v>32482056.501</v>
      </c>
      <c r="E886" s="18">
        <v>5700536.536</v>
      </c>
      <c r="F886" s="22">
        <f t="shared" si="208"/>
        <v>-50408686.39931226</v>
      </c>
      <c r="G886" s="8">
        <f t="shared" si="209"/>
        <v>-50415369.246001534</v>
      </c>
      <c r="H886" s="8">
        <f t="shared" si="210"/>
        <v>582964745.2593242</v>
      </c>
      <c r="I886" s="8">
        <f t="shared" si="211"/>
        <v>4359393.185769281</v>
      </c>
      <c r="J886" s="8">
        <f t="shared" si="212"/>
        <v>4361711.822275829</v>
      </c>
      <c r="K886" s="19">
        <f t="shared" si="213"/>
        <v>583197491.1027818</v>
      </c>
      <c r="L886" s="37">
        <f t="shared" si="214"/>
        <v>-0.05264165624976158</v>
      </c>
      <c r="M886" s="52">
        <f t="shared" si="215"/>
        <v>-0.05744912289083004</v>
      </c>
      <c r="N886" s="56" t="e">
        <f t="shared" si="216"/>
        <v>#VALUE!</v>
      </c>
      <c r="O886" s="55" t="e">
        <f t="shared" si="217"/>
        <v>#VALUE!</v>
      </c>
      <c r="P886" s="55" t="e">
        <f t="shared" si="218"/>
        <v>#VALUE!</v>
      </c>
      <c r="Q886" s="78" t="e">
        <f t="shared" si="219"/>
        <v>#VALUE!</v>
      </c>
      <c r="R886" s="56" t="e">
        <f t="shared" si="220"/>
        <v>#VALUE!</v>
      </c>
      <c r="S886" s="55" t="e">
        <f t="shared" si="221"/>
        <v>#VALUE!</v>
      </c>
      <c r="T886" s="55" t="e">
        <f t="shared" si="222"/>
        <v>#VALUE!</v>
      </c>
      <c r="U886" s="57" t="e">
        <f t="shared" si="223"/>
        <v>#VALUE!</v>
      </c>
    </row>
    <row r="887" spans="1:21" ht="12.75">
      <c r="A887" s="6">
        <v>4518006700</v>
      </c>
      <c r="B887" s="5">
        <v>3480829.539</v>
      </c>
      <c r="C887" s="5">
        <v>5702983.133</v>
      </c>
      <c r="D887" s="5">
        <v>32480763.289</v>
      </c>
      <c r="E887" s="18">
        <v>5701142.191</v>
      </c>
      <c r="F887" s="22">
        <f t="shared" si="208"/>
        <v>-18697117.70683388</v>
      </c>
      <c r="G887" s="8">
        <f t="shared" si="209"/>
        <v>-18703542.195030097</v>
      </c>
      <c r="H887" s="8">
        <f t="shared" si="210"/>
        <v>554079313.4680525</v>
      </c>
      <c r="I887" s="8">
        <f t="shared" si="211"/>
        <v>631141.2851102141</v>
      </c>
      <c r="J887" s="8">
        <f t="shared" si="212"/>
        <v>631610.3461835405</v>
      </c>
      <c r="K887" s="19">
        <f t="shared" si="213"/>
        <v>554300640.0657835</v>
      </c>
      <c r="L887" s="37">
        <f t="shared" si="214"/>
        <v>-0.049545738846063614</v>
      </c>
      <c r="M887" s="52">
        <f t="shared" si="215"/>
        <v>-0.043752558529376984</v>
      </c>
      <c r="N887" s="56" t="e">
        <f t="shared" si="216"/>
        <v>#VALUE!</v>
      </c>
      <c r="O887" s="55" t="e">
        <f t="shared" si="217"/>
        <v>#VALUE!</v>
      </c>
      <c r="P887" s="55" t="e">
        <f t="shared" si="218"/>
        <v>#VALUE!</v>
      </c>
      <c r="Q887" s="78" t="e">
        <f t="shared" si="219"/>
        <v>#VALUE!</v>
      </c>
      <c r="R887" s="56" t="e">
        <f t="shared" si="220"/>
        <v>#VALUE!</v>
      </c>
      <c r="S887" s="55" t="e">
        <f t="shared" si="221"/>
        <v>#VALUE!</v>
      </c>
      <c r="T887" s="55" t="e">
        <f t="shared" si="222"/>
        <v>#VALUE!</v>
      </c>
      <c r="U887" s="57" t="e">
        <f t="shared" si="223"/>
        <v>#VALUE!</v>
      </c>
    </row>
    <row r="888" spans="1:21" ht="12.75">
      <c r="A888" s="6">
        <v>4518006900</v>
      </c>
      <c r="B888" s="5">
        <v>3482889.737</v>
      </c>
      <c r="C888" s="5">
        <v>5703520.298</v>
      </c>
      <c r="D888" s="5">
        <v>32482822.676</v>
      </c>
      <c r="E888" s="18">
        <v>5701679.12</v>
      </c>
      <c r="F888" s="22">
        <f t="shared" si="208"/>
        <v>-65649661.67797083</v>
      </c>
      <c r="G888" s="8">
        <f t="shared" si="209"/>
        <v>-65655733.767735176</v>
      </c>
      <c r="H888" s="8">
        <f t="shared" si="210"/>
        <v>529084753.68470705</v>
      </c>
      <c r="I888" s="8">
        <f t="shared" si="211"/>
        <v>8146665.877352659</v>
      </c>
      <c r="J888" s="8">
        <f t="shared" si="212"/>
        <v>8150666.236930522</v>
      </c>
      <c r="K888" s="19">
        <f t="shared" si="213"/>
        <v>529295601.0306583</v>
      </c>
      <c r="L888" s="37">
        <f t="shared" si="214"/>
        <v>-0.05090727657079697</v>
      </c>
      <c r="M888" s="52">
        <f t="shared" si="215"/>
        <v>-0.049798738211393356</v>
      </c>
      <c r="N888" s="56" t="e">
        <f t="shared" si="216"/>
        <v>#VALUE!</v>
      </c>
      <c r="O888" s="55" t="e">
        <f t="shared" si="217"/>
        <v>#VALUE!</v>
      </c>
      <c r="P888" s="55" t="e">
        <f t="shared" si="218"/>
        <v>#VALUE!</v>
      </c>
      <c r="Q888" s="78" t="e">
        <f t="shared" si="219"/>
        <v>#VALUE!</v>
      </c>
      <c r="R888" s="56" t="e">
        <f t="shared" si="220"/>
        <v>#VALUE!</v>
      </c>
      <c r="S888" s="55" t="e">
        <f t="shared" si="221"/>
        <v>#VALUE!</v>
      </c>
      <c r="T888" s="55" t="e">
        <f t="shared" si="222"/>
        <v>#VALUE!</v>
      </c>
      <c r="U888" s="57" t="e">
        <f t="shared" si="223"/>
        <v>#VALUE!</v>
      </c>
    </row>
    <row r="889" spans="1:21" ht="12.75">
      <c r="A889" s="6">
        <v>4518008900</v>
      </c>
      <c r="B889" s="5">
        <v>3484445.051</v>
      </c>
      <c r="C889" s="5">
        <v>5700246.649</v>
      </c>
      <c r="D889" s="5">
        <v>32484377.353</v>
      </c>
      <c r="E889" s="18">
        <v>5698406.762</v>
      </c>
      <c r="F889" s="22">
        <f t="shared" si="208"/>
        <v>-115848163.75897346</v>
      </c>
      <c r="G889" s="8">
        <f t="shared" si="209"/>
        <v>-115855615.67287567</v>
      </c>
      <c r="H889" s="8">
        <f t="shared" si="210"/>
        <v>690367523.5987846</v>
      </c>
      <c r="I889" s="8">
        <f t="shared" si="211"/>
        <v>19441326.36324323</v>
      </c>
      <c r="J889" s="8">
        <f t="shared" si="212"/>
        <v>19450315.370563224</v>
      </c>
      <c r="K889" s="19">
        <f t="shared" si="213"/>
        <v>690642300.5828799</v>
      </c>
      <c r="L889" s="37">
        <f t="shared" si="214"/>
        <v>-0.07774512469768524</v>
      </c>
      <c r="M889" s="52">
        <f t="shared" si="215"/>
        <v>-0.05960188712924719</v>
      </c>
      <c r="N889" s="56" t="e">
        <f t="shared" si="216"/>
        <v>#VALUE!</v>
      </c>
      <c r="O889" s="55" t="e">
        <f t="shared" si="217"/>
        <v>#VALUE!</v>
      </c>
      <c r="P889" s="55" t="e">
        <f t="shared" si="218"/>
        <v>#VALUE!</v>
      </c>
      <c r="Q889" s="78" t="e">
        <f t="shared" si="219"/>
        <v>#VALUE!</v>
      </c>
      <c r="R889" s="56" t="e">
        <f t="shared" si="220"/>
        <v>#VALUE!</v>
      </c>
      <c r="S889" s="55" t="e">
        <f t="shared" si="221"/>
        <v>#VALUE!</v>
      </c>
      <c r="T889" s="55" t="e">
        <f t="shared" si="222"/>
        <v>#VALUE!</v>
      </c>
      <c r="U889" s="57" t="e">
        <f t="shared" si="223"/>
        <v>#VALUE!</v>
      </c>
    </row>
    <row r="890" spans="1:21" ht="12.75">
      <c r="A890" s="6">
        <v>4518009301</v>
      </c>
      <c r="B890" s="5">
        <v>3481540.834</v>
      </c>
      <c r="C890" s="5">
        <v>5700373.843</v>
      </c>
      <c r="D890" s="5">
        <v>32481474.286</v>
      </c>
      <c r="E890" s="18">
        <v>5698533.95</v>
      </c>
      <c r="F890" s="22">
        <f t="shared" si="208"/>
        <v>-39363902.021443464</v>
      </c>
      <c r="G890" s="8">
        <f t="shared" si="209"/>
        <v>-39371393.578806885</v>
      </c>
      <c r="H890" s="8">
        <f t="shared" si="210"/>
        <v>683699853.2153804</v>
      </c>
      <c r="I890" s="8">
        <f t="shared" si="211"/>
        <v>2266801.2461831225</v>
      </c>
      <c r="J890" s="8">
        <f t="shared" si="212"/>
        <v>2268138.917135477</v>
      </c>
      <c r="K890" s="19">
        <f t="shared" si="213"/>
        <v>683973143.3778925</v>
      </c>
      <c r="L890" s="37">
        <f t="shared" si="214"/>
        <v>-0.07042291760444641</v>
      </c>
      <c r="M890" s="52">
        <f t="shared" si="215"/>
        <v>-0.06430273689329624</v>
      </c>
      <c r="N890" s="56" t="e">
        <f t="shared" si="216"/>
        <v>#VALUE!</v>
      </c>
      <c r="O890" s="55" t="e">
        <f t="shared" si="217"/>
        <v>#VALUE!</v>
      </c>
      <c r="P890" s="55" t="e">
        <f t="shared" si="218"/>
        <v>#VALUE!</v>
      </c>
      <c r="Q890" s="78" t="e">
        <f t="shared" si="219"/>
        <v>#VALUE!</v>
      </c>
      <c r="R890" s="56" t="e">
        <f t="shared" si="220"/>
        <v>#VALUE!</v>
      </c>
      <c r="S890" s="55" t="e">
        <f t="shared" si="221"/>
        <v>#VALUE!</v>
      </c>
      <c r="T890" s="55" t="e">
        <f t="shared" si="222"/>
        <v>#VALUE!</v>
      </c>
      <c r="U890" s="57" t="e">
        <f t="shared" si="223"/>
        <v>#VALUE!</v>
      </c>
    </row>
    <row r="891" spans="1:21" ht="12.75">
      <c r="A891" s="6">
        <v>4518009500</v>
      </c>
      <c r="B891" s="5">
        <v>3478536.887</v>
      </c>
      <c r="C891" s="5">
        <v>5702532.171</v>
      </c>
      <c r="D891" s="5">
        <v>32478471.547</v>
      </c>
      <c r="E891" s="18">
        <v>5700691.467</v>
      </c>
      <c r="F891" s="22">
        <f t="shared" si="208"/>
        <v>35934074.3646384</v>
      </c>
      <c r="G891" s="8">
        <f t="shared" si="209"/>
        <v>35927309.6848391</v>
      </c>
      <c r="H891" s="8">
        <f t="shared" si="210"/>
        <v>575507259.1827945</v>
      </c>
      <c r="I891" s="8">
        <f t="shared" si="211"/>
        <v>2243263.829147193</v>
      </c>
      <c r="J891" s="8">
        <f t="shared" si="212"/>
        <v>2243742.8503278466</v>
      </c>
      <c r="K891" s="19">
        <f t="shared" si="213"/>
        <v>575738535.8495173</v>
      </c>
      <c r="L891" s="37">
        <f t="shared" si="214"/>
        <v>-0.053507257252931595</v>
      </c>
      <c r="M891" s="52">
        <f t="shared" si="215"/>
        <v>-0.07081182394176722</v>
      </c>
      <c r="N891" s="56" t="e">
        <f t="shared" si="216"/>
        <v>#VALUE!</v>
      </c>
      <c r="O891" s="55" t="e">
        <f t="shared" si="217"/>
        <v>#VALUE!</v>
      </c>
      <c r="P891" s="55" t="e">
        <f t="shared" si="218"/>
        <v>#VALUE!</v>
      </c>
      <c r="Q891" s="78" t="e">
        <f t="shared" si="219"/>
        <v>#VALUE!</v>
      </c>
      <c r="R891" s="56" t="e">
        <f t="shared" si="220"/>
        <v>#VALUE!</v>
      </c>
      <c r="S891" s="55" t="e">
        <f t="shared" si="221"/>
        <v>#VALUE!</v>
      </c>
      <c r="T891" s="55" t="e">
        <f t="shared" si="222"/>
        <v>#VALUE!</v>
      </c>
      <c r="U891" s="57" t="e">
        <f t="shared" si="223"/>
        <v>#VALUE!</v>
      </c>
    </row>
    <row r="892" spans="1:21" ht="12.75">
      <c r="A892" s="6">
        <v>4518009700</v>
      </c>
      <c r="B892" s="5">
        <v>3486680.395</v>
      </c>
      <c r="C892" s="5">
        <v>5704060.41</v>
      </c>
      <c r="D892" s="5">
        <v>32486611.846</v>
      </c>
      <c r="E892" s="18">
        <v>5702218.955</v>
      </c>
      <c r="F892" s="22">
        <f t="shared" si="208"/>
        <v>-149237112.6961315</v>
      </c>
      <c r="G892" s="8">
        <f t="shared" si="209"/>
        <v>-149242958.37792528</v>
      </c>
      <c r="H892" s="8">
        <f t="shared" si="210"/>
        <v>504535555.13083726</v>
      </c>
      <c r="I892" s="8">
        <f t="shared" si="211"/>
        <v>44144734.64169383</v>
      </c>
      <c r="J892" s="8">
        <f t="shared" si="212"/>
        <v>44163935.145561464</v>
      </c>
      <c r="K892" s="19">
        <f t="shared" si="213"/>
        <v>504735229.335117</v>
      </c>
      <c r="L892" s="37">
        <f t="shared" si="214"/>
        <v>-0.06377024576067924</v>
      </c>
      <c r="M892" s="52">
        <f t="shared" si="215"/>
        <v>-0.039797076024115086</v>
      </c>
      <c r="N892" s="56" t="e">
        <f t="shared" si="216"/>
        <v>#VALUE!</v>
      </c>
      <c r="O892" s="55" t="e">
        <f t="shared" si="217"/>
        <v>#VALUE!</v>
      </c>
      <c r="P892" s="55" t="e">
        <f t="shared" si="218"/>
        <v>#VALUE!</v>
      </c>
      <c r="Q892" s="78" t="e">
        <f t="shared" si="219"/>
        <v>#VALUE!</v>
      </c>
      <c r="R892" s="56" t="e">
        <f t="shared" si="220"/>
        <v>#VALUE!</v>
      </c>
      <c r="S892" s="55" t="e">
        <f t="shared" si="221"/>
        <v>#VALUE!</v>
      </c>
      <c r="T892" s="55" t="e">
        <f t="shared" si="222"/>
        <v>#VALUE!</v>
      </c>
      <c r="U892" s="57" t="e">
        <f t="shared" si="223"/>
        <v>#VALUE!</v>
      </c>
    </row>
    <row r="893" spans="1:21" ht="12.75">
      <c r="A893" s="6">
        <v>4518009800</v>
      </c>
      <c r="B893" s="5">
        <v>3486879.184</v>
      </c>
      <c r="C893" s="5">
        <v>5705081.18</v>
      </c>
      <c r="D893" s="5">
        <v>32486810.56</v>
      </c>
      <c r="E893" s="18">
        <v>5703239.311</v>
      </c>
      <c r="F893" s="22">
        <f t="shared" si="208"/>
        <v>-146717967.40600705</v>
      </c>
      <c r="G893" s="8">
        <f t="shared" si="209"/>
        <v>-146723539.08210656</v>
      </c>
      <c r="H893" s="8">
        <f t="shared" si="210"/>
        <v>459729600.2175626</v>
      </c>
      <c r="I893" s="8">
        <f t="shared" si="211"/>
        <v>46825306.47266366</v>
      </c>
      <c r="J893" s="8">
        <f t="shared" si="212"/>
        <v>46845594.648041576</v>
      </c>
      <c r="K893" s="19">
        <f t="shared" si="213"/>
        <v>459911323.6534173</v>
      </c>
      <c r="L893" s="37">
        <f t="shared" si="214"/>
        <v>-0.0538402795791626</v>
      </c>
      <c r="M893" s="52">
        <f t="shared" si="215"/>
        <v>-0.03468838706612587</v>
      </c>
      <c r="N893" s="56" t="e">
        <f t="shared" si="216"/>
        <v>#VALUE!</v>
      </c>
      <c r="O893" s="55" t="e">
        <f t="shared" si="217"/>
        <v>#VALUE!</v>
      </c>
      <c r="P893" s="55" t="e">
        <f t="shared" si="218"/>
        <v>#VALUE!</v>
      </c>
      <c r="Q893" s="78" t="e">
        <f t="shared" si="219"/>
        <v>#VALUE!</v>
      </c>
      <c r="R893" s="56" t="e">
        <f t="shared" si="220"/>
        <v>#VALUE!</v>
      </c>
      <c r="S893" s="55" t="e">
        <f t="shared" si="221"/>
        <v>#VALUE!</v>
      </c>
      <c r="T893" s="55" t="e">
        <f t="shared" si="222"/>
        <v>#VALUE!</v>
      </c>
      <c r="U893" s="57" t="e">
        <f t="shared" si="223"/>
        <v>#VALUE!</v>
      </c>
    </row>
    <row r="894" spans="1:21" ht="12.75">
      <c r="A894" s="6">
        <v>4518010100</v>
      </c>
      <c r="B894" s="5">
        <v>3477293.734</v>
      </c>
      <c r="C894" s="5">
        <v>5703939.835</v>
      </c>
      <c r="D894" s="5">
        <v>32477228.891</v>
      </c>
      <c r="E894" s="18">
        <v>5702098.587</v>
      </c>
      <c r="F894" s="22">
        <f t="shared" si="208"/>
        <v>61893698.71492813</v>
      </c>
      <c r="G894" s="8">
        <f t="shared" si="209"/>
        <v>61887218.299785815</v>
      </c>
      <c r="H894" s="8">
        <f t="shared" si="210"/>
        <v>509962097.77033246</v>
      </c>
      <c r="I894" s="8">
        <f t="shared" si="211"/>
        <v>7511203.0099872425</v>
      </c>
      <c r="J894" s="8">
        <f t="shared" si="212"/>
        <v>7513441.891803017</v>
      </c>
      <c r="K894" s="19">
        <f t="shared" si="213"/>
        <v>510167519.0967997</v>
      </c>
      <c r="L894" s="37">
        <f t="shared" si="214"/>
        <v>-0.03651872277259827</v>
      </c>
      <c r="M894" s="52">
        <f t="shared" si="215"/>
        <v>-0.06983162648975849</v>
      </c>
      <c r="N894" s="56" t="e">
        <f t="shared" si="216"/>
        <v>#VALUE!</v>
      </c>
      <c r="O894" s="55" t="e">
        <f t="shared" si="217"/>
        <v>#VALUE!</v>
      </c>
      <c r="P894" s="55" t="e">
        <f t="shared" si="218"/>
        <v>#VALUE!</v>
      </c>
      <c r="Q894" s="78" t="e">
        <f t="shared" si="219"/>
        <v>#VALUE!</v>
      </c>
      <c r="R894" s="56" t="e">
        <f t="shared" si="220"/>
        <v>#VALUE!</v>
      </c>
      <c r="S894" s="55" t="e">
        <f t="shared" si="221"/>
        <v>#VALUE!</v>
      </c>
      <c r="T894" s="55" t="e">
        <f t="shared" si="222"/>
        <v>#VALUE!</v>
      </c>
      <c r="U894" s="57" t="e">
        <f t="shared" si="223"/>
        <v>#VALUE!</v>
      </c>
    </row>
    <row r="895" spans="1:21" ht="12.75">
      <c r="A895" s="6">
        <v>4518010200</v>
      </c>
      <c r="B895" s="5">
        <v>3479093.446</v>
      </c>
      <c r="C895" s="5">
        <v>5703319.153</v>
      </c>
      <c r="D895" s="5">
        <v>32479027.89</v>
      </c>
      <c r="E895" s="18">
        <v>5701478.096</v>
      </c>
      <c r="F895" s="22">
        <f t="shared" si="208"/>
        <v>21844126.36523067</v>
      </c>
      <c r="G895" s="8">
        <f t="shared" si="209"/>
        <v>21837793.9912997</v>
      </c>
      <c r="H895" s="8">
        <f t="shared" si="210"/>
        <v>538375816.2415109</v>
      </c>
      <c r="I895" s="8">
        <f t="shared" si="211"/>
        <v>886049.330399037</v>
      </c>
      <c r="J895" s="8">
        <f t="shared" si="212"/>
        <v>886147.0358005902</v>
      </c>
      <c r="K895" s="19">
        <f t="shared" si="213"/>
        <v>538591315.1402003</v>
      </c>
      <c r="L895" s="37">
        <f t="shared" si="214"/>
        <v>-0.04814496263861656</v>
      </c>
      <c r="M895" s="52">
        <f t="shared" si="215"/>
        <v>-0.03859637305140495</v>
      </c>
      <c r="N895" s="56" t="e">
        <f t="shared" si="216"/>
        <v>#VALUE!</v>
      </c>
      <c r="O895" s="55" t="e">
        <f t="shared" si="217"/>
        <v>#VALUE!</v>
      </c>
      <c r="P895" s="55" t="e">
        <f t="shared" si="218"/>
        <v>#VALUE!</v>
      </c>
      <c r="Q895" s="78" t="e">
        <f t="shared" si="219"/>
        <v>#VALUE!</v>
      </c>
      <c r="R895" s="56" t="e">
        <f t="shared" si="220"/>
        <v>#VALUE!</v>
      </c>
      <c r="S895" s="55" t="e">
        <f t="shared" si="221"/>
        <v>#VALUE!</v>
      </c>
      <c r="T895" s="55" t="e">
        <f t="shared" si="222"/>
        <v>#VALUE!</v>
      </c>
      <c r="U895" s="57" t="e">
        <f t="shared" si="223"/>
        <v>#VALUE!</v>
      </c>
    </row>
    <row r="896" spans="1:21" ht="12.75">
      <c r="A896" s="6">
        <v>4518010300</v>
      </c>
      <c r="B896" s="5">
        <v>3478463.59</v>
      </c>
      <c r="C896" s="5">
        <v>5704180.654</v>
      </c>
      <c r="D896" s="5">
        <v>32478398.287</v>
      </c>
      <c r="E896" s="18">
        <v>5702339.29</v>
      </c>
      <c r="F896" s="22">
        <f t="shared" si="208"/>
        <v>35102390.729470834</v>
      </c>
      <c r="G896" s="8">
        <f t="shared" si="209"/>
        <v>35096256.19144971</v>
      </c>
      <c r="H896" s="8">
        <f t="shared" si="210"/>
        <v>499146170.2208586</v>
      </c>
      <c r="I896" s="8">
        <f t="shared" si="211"/>
        <v>2468139.7383631486</v>
      </c>
      <c r="J896" s="8">
        <f t="shared" si="212"/>
        <v>2468700.334136803</v>
      </c>
      <c r="K896" s="19">
        <f t="shared" si="213"/>
        <v>499346809.2229523</v>
      </c>
      <c r="L896" s="37">
        <f t="shared" si="214"/>
        <v>-0.03868966922163963</v>
      </c>
      <c r="M896" s="52">
        <f t="shared" si="215"/>
        <v>-0.06572825647890568</v>
      </c>
      <c r="N896" s="56" t="e">
        <f t="shared" si="216"/>
        <v>#VALUE!</v>
      </c>
      <c r="O896" s="55" t="e">
        <f t="shared" si="217"/>
        <v>#VALUE!</v>
      </c>
      <c r="P896" s="55" t="e">
        <f t="shared" si="218"/>
        <v>#VALUE!</v>
      </c>
      <c r="Q896" s="78" t="e">
        <f t="shared" si="219"/>
        <v>#VALUE!</v>
      </c>
      <c r="R896" s="56" t="e">
        <f t="shared" si="220"/>
        <v>#VALUE!</v>
      </c>
      <c r="S896" s="55" t="e">
        <f t="shared" si="221"/>
        <v>#VALUE!</v>
      </c>
      <c r="T896" s="55" t="e">
        <f t="shared" si="222"/>
        <v>#VALUE!</v>
      </c>
      <c r="U896" s="57" t="e">
        <f t="shared" si="223"/>
        <v>#VALUE!</v>
      </c>
    </row>
    <row r="897" spans="1:21" ht="12.75">
      <c r="A897" s="6">
        <v>4519006220</v>
      </c>
      <c r="B897" s="5">
        <v>3490050.6</v>
      </c>
      <c r="C897" s="5">
        <v>5706706.024</v>
      </c>
      <c r="D897" s="5">
        <v>32489980.734</v>
      </c>
      <c r="E897" s="18">
        <v>5704863.469</v>
      </c>
      <c r="F897" s="22">
        <f t="shared" si="208"/>
        <v>-198436792.53419745</v>
      </c>
      <c r="G897" s="8">
        <f t="shared" si="209"/>
        <v>-198442162.3052103</v>
      </c>
      <c r="H897" s="8">
        <f t="shared" si="210"/>
        <v>392705759.2784485</v>
      </c>
      <c r="I897" s="8">
        <f t="shared" si="211"/>
        <v>100274124.48381071</v>
      </c>
      <c r="J897" s="8">
        <f t="shared" si="212"/>
        <v>100316253.01829655</v>
      </c>
      <c r="K897" s="19">
        <f t="shared" si="213"/>
        <v>392860117.2485443</v>
      </c>
      <c r="L897" s="37">
        <f t="shared" si="214"/>
        <v>-0.05140363797545433</v>
      </c>
      <c r="M897" s="52">
        <f t="shared" si="215"/>
        <v>-0.03878703247755766</v>
      </c>
      <c r="N897" s="56" t="e">
        <f t="shared" si="216"/>
        <v>#VALUE!</v>
      </c>
      <c r="O897" s="55" t="e">
        <f t="shared" si="217"/>
        <v>#VALUE!</v>
      </c>
      <c r="P897" s="55" t="e">
        <f t="shared" si="218"/>
        <v>#VALUE!</v>
      </c>
      <c r="Q897" s="78" t="e">
        <f t="shared" si="219"/>
        <v>#VALUE!</v>
      </c>
      <c r="R897" s="56" t="e">
        <f t="shared" si="220"/>
        <v>#VALUE!</v>
      </c>
      <c r="S897" s="55" t="e">
        <f t="shared" si="221"/>
        <v>#VALUE!</v>
      </c>
      <c r="T897" s="55" t="e">
        <f t="shared" si="222"/>
        <v>#VALUE!</v>
      </c>
      <c r="U897" s="57" t="e">
        <f t="shared" si="223"/>
        <v>#VALUE!</v>
      </c>
    </row>
    <row r="898" spans="1:21" ht="12.75">
      <c r="A898" s="6">
        <v>4519011000</v>
      </c>
      <c r="B898" s="5">
        <v>3488605.878</v>
      </c>
      <c r="C898" s="5">
        <v>5704886.371</v>
      </c>
      <c r="D898" s="5">
        <v>32488536.573</v>
      </c>
      <c r="E898" s="18">
        <v>5703044.563</v>
      </c>
      <c r="F898" s="22">
        <f aca="true" t="shared" si="224" ref="F898:F925">($C898-$C$927)*($D898-$D$927)</f>
        <v>-185402266.82952127</v>
      </c>
      <c r="G898" s="8">
        <f aca="true" t="shared" si="225" ref="G898:G925">($B898-$B$927)*($E898-$E$927)</f>
        <v>-185407998.68999255</v>
      </c>
      <c r="H898" s="8">
        <f aca="true" t="shared" si="226" ref="H898:H925">($C898-$C$927)*($E898-$E$927)</f>
        <v>468120149.60159415</v>
      </c>
      <c r="I898" s="8">
        <f aca="true" t="shared" si="227" ref="I898:I925">($B898-$B$927)*($D898-$D$927)</f>
        <v>73432137.6140406</v>
      </c>
      <c r="J898" s="8">
        <f aca="true" t="shared" si="228" ref="J898:J925">($B898-$B$927)^2</f>
        <v>73463380.97307941</v>
      </c>
      <c r="K898" s="19">
        <f aca="true" t="shared" si="229" ref="K898:K925">($C898-$C$927)^2</f>
        <v>468304843.855007</v>
      </c>
      <c r="L898" s="37">
        <f t="shared" si="214"/>
        <v>-0.06256075203418732</v>
      </c>
      <c r="M898" s="52">
        <f t="shared" si="215"/>
        <v>-0.04190261010080576</v>
      </c>
      <c r="N898" s="56" t="e">
        <f t="shared" si="216"/>
        <v>#VALUE!</v>
      </c>
      <c r="O898" s="55" t="e">
        <f t="shared" si="217"/>
        <v>#VALUE!</v>
      </c>
      <c r="P898" s="55" t="e">
        <f t="shared" si="218"/>
        <v>#VALUE!</v>
      </c>
      <c r="Q898" s="78" t="e">
        <f t="shared" si="219"/>
        <v>#VALUE!</v>
      </c>
      <c r="R898" s="56" t="e">
        <f t="shared" si="220"/>
        <v>#VALUE!</v>
      </c>
      <c r="S898" s="55" t="e">
        <f t="shared" si="221"/>
        <v>#VALUE!</v>
      </c>
      <c r="T898" s="55" t="e">
        <f t="shared" si="222"/>
        <v>#VALUE!</v>
      </c>
      <c r="U898" s="57" t="e">
        <f t="shared" si="223"/>
        <v>#VALUE!</v>
      </c>
    </row>
    <row r="899" spans="1:21" ht="12.75">
      <c r="A899" s="6">
        <v>4519011400</v>
      </c>
      <c r="B899" s="5">
        <v>3489225.139</v>
      </c>
      <c r="C899" s="5">
        <v>5706128.099</v>
      </c>
      <c r="D899" s="5">
        <v>32489155.593</v>
      </c>
      <c r="E899" s="18">
        <v>5704285.786</v>
      </c>
      <c r="F899" s="22">
        <f t="shared" si="224"/>
        <v>-187391001.79326868</v>
      </c>
      <c r="G899" s="8">
        <f t="shared" si="225"/>
        <v>-187396479.27058566</v>
      </c>
      <c r="H899" s="8">
        <f t="shared" si="226"/>
        <v>415940074.58548206</v>
      </c>
      <c r="I899" s="8">
        <f t="shared" si="227"/>
        <v>84426618.4691218</v>
      </c>
      <c r="J899" s="8">
        <f t="shared" si="228"/>
        <v>84462334.03478993</v>
      </c>
      <c r="K899" s="19">
        <f t="shared" si="229"/>
        <v>416103869.7382343</v>
      </c>
      <c r="L899" s="37">
        <f aca="true" t="shared" si="230" ref="L899:L926">$D$927+$B$929*($C899-$C$927)+$B$930*($B899-$B$927)-$D899</f>
        <v>-0.05089827999472618</v>
      </c>
      <c r="M899" s="52">
        <f aca="true" t="shared" si="231" ref="M899:M926">$E$927+$B$930*($C899-$C$927)-$B$929*($B899-$B$927)-$E899</f>
        <v>-0.039490098133683205</v>
      </c>
      <c r="N899" s="56" t="e">
        <f aca="true" t="shared" si="232" ref="N899:N926">SQRT(($E$929-$D899)^2+($E$930-$E899)^2)</f>
        <v>#VALUE!</v>
      </c>
      <c r="O899" s="55" t="e">
        <f aca="true" t="shared" si="233" ref="O899:O926">(1/(N899^2))*1000000000</f>
        <v>#VALUE!</v>
      </c>
      <c r="P899" s="55" t="e">
        <f aca="true" t="shared" si="234" ref="P899:P926">L899*O899</f>
        <v>#VALUE!</v>
      </c>
      <c r="Q899" s="78" t="e">
        <f aca="true" t="shared" si="235" ref="Q899:Q926">M899*O899</f>
        <v>#VALUE!</v>
      </c>
      <c r="R899" s="56" t="e">
        <f aca="true" t="shared" si="236" ref="R899:R926">SQRT(($E$932-$B899)^2+($E$933-$C899)^2)</f>
        <v>#VALUE!</v>
      </c>
      <c r="S899" s="55" t="e">
        <f aca="true" t="shared" si="237" ref="S899:S926">(1/(R899^2))*1000000000</f>
        <v>#VALUE!</v>
      </c>
      <c r="T899" s="55" t="e">
        <f aca="true" t="shared" si="238" ref="T899:T926">S899*L899</f>
        <v>#VALUE!</v>
      </c>
      <c r="U899" s="57" t="e">
        <f aca="true" t="shared" si="239" ref="U899:U926">S899*M899</f>
        <v>#VALUE!</v>
      </c>
    </row>
    <row r="900" spans="1:21" ht="12.75">
      <c r="A900" s="6">
        <v>7007100198</v>
      </c>
      <c r="B900" s="5">
        <v>3470788.567</v>
      </c>
      <c r="C900" s="5">
        <v>5707714.339</v>
      </c>
      <c r="D900" s="5">
        <v>32470726.339</v>
      </c>
      <c r="E900" s="18">
        <v>5705871.665</v>
      </c>
      <c r="F900" s="22">
        <f t="shared" si="224"/>
        <v>173879124.3383168</v>
      </c>
      <c r="G900" s="8">
        <f t="shared" si="225"/>
        <v>173872777.8053358</v>
      </c>
      <c r="H900" s="8">
        <f t="shared" si="226"/>
        <v>353761532.91024417</v>
      </c>
      <c r="I900" s="8">
        <f t="shared" si="227"/>
        <v>85461090.41972391</v>
      </c>
      <c r="J900" s="8">
        <f t="shared" si="228"/>
        <v>85492821.57157023</v>
      </c>
      <c r="K900" s="19">
        <f t="shared" si="229"/>
        <v>353905799.7360985</v>
      </c>
      <c r="L900" s="37">
        <f t="shared" si="230"/>
        <v>-0.01127493754029274</v>
      </c>
      <c r="M900" s="52">
        <f t="shared" si="231"/>
        <v>-0.05629665404558182</v>
      </c>
      <c r="N900" s="56" t="e">
        <f t="shared" si="232"/>
        <v>#VALUE!</v>
      </c>
      <c r="O900" s="55" t="e">
        <f t="shared" si="233"/>
        <v>#VALUE!</v>
      </c>
      <c r="P900" s="55" t="e">
        <f t="shared" si="234"/>
        <v>#VALUE!</v>
      </c>
      <c r="Q900" s="78" t="e">
        <f t="shared" si="235"/>
        <v>#VALUE!</v>
      </c>
      <c r="R900" s="56" t="e">
        <f t="shared" si="236"/>
        <v>#VALUE!</v>
      </c>
      <c r="S900" s="55" t="e">
        <f t="shared" si="237"/>
        <v>#VALUE!</v>
      </c>
      <c r="T900" s="55" t="e">
        <f t="shared" si="238"/>
        <v>#VALUE!</v>
      </c>
      <c r="U900" s="57" t="e">
        <f t="shared" si="239"/>
        <v>#VALUE!</v>
      </c>
    </row>
    <row r="901" spans="1:21" ht="12.75">
      <c r="A901" s="6">
        <v>8037100260</v>
      </c>
      <c r="B901" s="5">
        <v>3480332.978</v>
      </c>
      <c r="C901" s="5">
        <v>5737970.844</v>
      </c>
      <c r="D901" s="5">
        <v>32480267.309</v>
      </c>
      <c r="E901" s="18">
        <v>5736115.894</v>
      </c>
      <c r="F901" s="22">
        <f t="shared" si="224"/>
        <v>3412281.605838432</v>
      </c>
      <c r="G901" s="8">
        <f t="shared" si="225"/>
        <v>3411013.1867871913</v>
      </c>
      <c r="H901" s="8">
        <f t="shared" si="226"/>
        <v>130915174.29443206</v>
      </c>
      <c r="I901" s="8">
        <f t="shared" si="227"/>
        <v>88907.47476200928</v>
      </c>
      <c r="J901" s="8">
        <f t="shared" si="228"/>
        <v>88910.22025850666</v>
      </c>
      <c r="K901" s="19">
        <f t="shared" si="229"/>
        <v>130967900.6126479</v>
      </c>
      <c r="L901" s="37">
        <f t="shared" si="230"/>
        <v>0.04782621189951897</v>
      </c>
      <c r="M901" s="52">
        <f t="shared" si="231"/>
        <v>0.04962478019297123</v>
      </c>
      <c r="N901" s="56" t="e">
        <f t="shared" si="232"/>
        <v>#VALUE!</v>
      </c>
      <c r="O901" s="55" t="e">
        <f t="shared" si="233"/>
        <v>#VALUE!</v>
      </c>
      <c r="P901" s="55" t="e">
        <f t="shared" si="234"/>
        <v>#VALUE!</v>
      </c>
      <c r="Q901" s="78" t="e">
        <f t="shared" si="235"/>
        <v>#VALUE!</v>
      </c>
      <c r="R901" s="56" t="e">
        <f t="shared" si="236"/>
        <v>#VALUE!</v>
      </c>
      <c r="S901" s="55" t="e">
        <f t="shared" si="237"/>
        <v>#VALUE!</v>
      </c>
      <c r="T901" s="55" t="e">
        <f t="shared" si="238"/>
        <v>#VALUE!</v>
      </c>
      <c r="U901" s="57" t="e">
        <f t="shared" si="239"/>
        <v>#VALUE!</v>
      </c>
    </row>
    <row r="902" spans="1:21" ht="12.75">
      <c r="A902" s="6">
        <v>8431100997</v>
      </c>
      <c r="B902" s="5">
        <v>3484974.981</v>
      </c>
      <c r="C902" s="5">
        <v>5731079.662</v>
      </c>
      <c r="D902" s="5">
        <v>32484907.454</v>
      </c>
      <c r="E902" s="18">
        <v>5729227.422</v>
      </c>
      <c r="F902" s="22">
        <f t="shared" si="224"/>
        <v>22483841.181210738</v>
      </c>
      <c r="G902" s="8">
        <f t="shared" si="225"/>
        <v>22482969.534736898</v>
      </c>
      <c r="H902" s="8">
        <f t="shared" si="226"/>
        <v>20720613.38884139</v>
      </c>
      <c r="I902" s="8">
        <f t="shared" si="227"/>
        <v>24396165.63538853</v>
      </c>
      <c r="J902" s="8">
        <f t="shared" si="228"/>
        <v>24405389.979068413</v>
      </c>
      <c r="K902" s="19">
        <f t="shared" si="229"/>
        <v>20729251.608195305</v>
      </c>
      <c r="L902" s="37">
        <f t="shared" si="230"/>
        <v>-0.0359019860625267</v>
      </c>
      <c r="M902" s="52">
        <f t="shared" si="231"/>
        <v>0.017804530449211597</v>
      </c>
      <c r="N902" s="56" t="e">
        <f t="shared" si="232"/>
        <v>#VALUE!</v>
      </c>
      <c r="O902" s="55" t="e">
        <f t="shared" si="233"/>
        <v>#VALUE!</v>
      </c>
      <c r="P902" s="55" t="e">
        <f t="shared" si="234"/>
        <v>#VALUE!</v>
      </c>
      <c r="Q902" s="78" t="e">
        <f t="shared" si="235"/>
        <v>#VALUE!</v>
      </c>
      <c r="R902" s="56" t="e">
        <f t="shared" si="236"/>
        <v>#VALUE!</v>
      </c>
      <c r="S902" s="55" t="e">
        <f t="shared" si="237"/>
        <v>#VALUE!</v>
      </c>
      <c r="T902" s="55" t="e">
        <f t="shared" si="238"/>
        <v>#VALUE!</v>
      </c>
      <c r="U902" s="57" t="e">
        <f t="shared" si="239"/>
        <v>#VALUE!</v>
      </c>
    </row>
    <row r="903" spans="1:21" ht="12.75">
      <c r="A903" s="6">
        <v>8734100633</v>
      </c>
      <c r="B903" s="5">
        <v>3487645.189</v>
      </c>
      <c r="C903" s="5">
        <v>5734015.586</v>
      </c>
      <c r="D903" s="5">
        <v>32487576.639</v>
      </c>
      <c r="E903" s="18">
        <v>5732162.159</v>
      </c>
      <c r="F903" s="22">
        <f t="shared" si="224"/>
        <v>56971515.880125135</v>
      </c>
      <c r="G903" s="8">
        <f t="shared" si="225"/>
        <v>56969687.64410308</v>
      </c>
      <c r="H903" s="8">
        <f t="shared" si="226"/>
        <v>56059968.07696612</v>
      </c>
      <c r="I903" s="8">
        <f t="shared" si="227"/>
        <v>57896027.69387515</v>
      </c>
      <c r="J903" s="8">
        <f t="shared" si="228"/>
        <v>57918023.298275545</v>
      </c>
      <c r="K903" s="19">
        <f t="shared" si="229"/>
        <v>56083065.85901374</v>
      </c>
      <c r="L903" s="37">
        <f t="shared" si="230"/>
        <v>-0.035020481795072556</v>
      </c>
      <c r="M903" s="52">
        <f t="shared" si="231"/>
        <v>-7.92238861322403E-05</v>
      </c>
      <c r="N903" s="56" t="e">
        <f t="shared" si="232"/>
        <v>#VALUE!</v>
      </c>
      <c r="O903" s="55" t="e">
        <f t="shared" si="233"/>
        <v>#VALUE!</v>
      </c>
      <c r="P903" s="55" t="e">
        <f t="shared" si="234"/>
        <v>#VALUE!</v>
      </c>
      <c r="Q903" s="78" t="e">
        <f t="shared" si="235"/>
        <v>#VALUE!</v>
      </c>
      <c r="R903" s="56" t="e">
        <f t="shared" si="236"/>
        <v>#VALUE!</v>
      </c>
      <c r="S903" s="55" t="e">
        <f t="shared" si="237"/>
        <v>#VALUE!</v>
      </c>
      <c r="T903" s="55" t="e">
        <f t="shared" si="238"/>
        <v>#VALUE!</v>
      </c>
      <c r="U903" s="57" t="e">
        <f t="shared" si="239"/>
        <v>#VALUE!</v>
      </c>
    </row>
    <row r="904" spans="1:21" ht="12.75">
      <c r="A904" s="6">
        <v>9737100302</v>
      </c>
      <c r="B904" s="5">
        <v>3497367.34</v>
      </c>
      <c r="C904" s="5">
        <v>5737229.8</v>
      </c>
      <c r="D904" s="5">
        <v>32497294.983</v>
      </c>
      <c r="E904" s="18">
        <v>5735374.897</v>
      </c>
      <c r="F904" s="22">
        <f t="shared" si="224"/>
        <v>185439827.63098854</v>
      </c>
      <c r="G904" s="8">
        <f t="shared" si="225"/>
        <v>185432467.04679498</v>
      </c>
      <c r="H904" s="8">
        <f t="shared" si="226"/>
        <v>114507043.65877831</v>
      </c>
      <c r="I904" s="8">
        <f t="shared" si="227"/>
        <v>300300869.0785503</v>
      </c>
      <c r="J904" s="8">
        <f t="shared" si="228"/>
        <v>300416948.6978006</v>
      </c>
      <c r="K904" s="19">
        <f t="shared" si="229"/>
        <v>114555852.73199381</v>
      </c>
      <c r="L904" s="37">
        <f t="shared" si="230"/>
        <v>-0.05224986746907234</v>
      </c>
      <c r="M904" s="52">
        <f t="shared" si="231"/>
        <v>0.0634006392210722</v>
      </c>
      <c r="N904" s="56" t="e">
        <f t="shared" si="232"/>
        <v>#VALUE!</v>
      </c>
      <c r="O904" s="55" t="e">
        <f t="shared" si="233"/>
        <v>#VALUE!</v>
      </c>
      <c r="P904" s="55" t="e">
        <f t="shared" si="234"/>
        <v>#VALUE!</v>
      </c>
      <c r="Q904" s="78" t="e">
        <f t="shared" si="235"/>
        <v>#VALUE!</v>
      </c>
      <c r="R904" s="56" t="e">
        <f t="shared" si="236"/>
        <v>#VALUE!</v>
      </c>
      <c r="S904" s="55" t="e">
        <f t="shared" si="237"/>
        <v>#VALUE!</v>
      </c>
      <c r="T904" s="55" t="e">
        <f t="shared" si="238"/>
        <v>#VALUE!</v>
      </c>
      <c r="U904" s="57" t="e">
        <f t="shared" si="239"/>
        <v>#VALUE!</v>
      </c>
    </row>
    <row r="905" spans="1:21" ht="12.75">
      <c r="A905" s="6">
        <v>5831100573</v>
      </c>
      <c r="B905" s="5">
        <v>3458798.861</v>
      </c>
      <c r="C905" s="5">
        <v>5731816.322</v>
      </c>
      <c r="D905" s="5">
        <v>32458741.66</v>
      </c>
      <c r="E905" s="18">
        <v>5729964.18</v>
      </c>
      <c r="F905" s="22">
        <f t="shared" si="224"/>
        <v>-112284852.68832625</v>
      </c>
      <c r="G905" s="8">
        <f t="shared" si="225"/>
        <v>-112291386.8148222</v>
      </c>
      <c r="H905" s="8">
        <f t="shared" si="226"/>
        <v>27970337.846941426</v>
      </c>
      <c r="I905" s="8">
        <f t="shared" si="227"/>
        <v>450785467.6502927</v>
      </c>
      <c r="J905" s="8">
        <f t="shared" si="228"/>
        <v>450965098.0489109</v>
      </c>
      <c r="K905" s="19">
        <f t="shared" si="229"/>
        <v>27979855.339081958</v>
      </c>
      <c r="L905" s="37">
        <f t="shared" si="230"/>
        <v>0.06357652321457863</v>
      </c>
      <c r="M905" s="52">
        <f t="shared" si="231"/>
        <v>-0.013603128492832184</v>
      </c>
      <c r="N905" s="56" t="e">
        <f t="shared" si="232"/>
        <v>#VALUE!</v>
      </c>
      <c r="O905" s="55" t="e">
        <f t="shared" si="233"/>
        <v>#VALUE!</v>
      </c>
      <c r="P905" s="55" t="e">
        <f t="shared" si="234"/>
        <v>#VALUE!</v>
      </c>
      <c r="Q905" s="78" t="e">
        <f t="shared" si="235"/>
        <v>#VALUE!</v>
      </c>
      <c r="R905" s="56" t="e">
        <f t="shared" si="236"/>
        <v>#VALUE!</v>
      </c>
      <c r="S905" s="55" t="e">
        <f t="shared" si="237"/>
        <v>#VALUE!</v>
      </c>
      <c r="T905" s="55" t="e">
        <f t="shared" si="238"/>
        <v>#VALUE!</v>
      </c>
      <c r="U905" s="57" t="e">
        <f t="shared" si="239"/>
        <v>#VALUE!</v>
      </c>
    </row>
    <row r="906" spans="1:21" ht="12.75">
      <c r="A906" s="6">
        <v>6031121051</v>
      </c>
      <c r="B906" s="5">
        <v>3460669.4</v>
      </c>
      <c r="C906" s="5">
        <v>5731887.33</v>
      </c>
      <c r="D906" s="5">
        <v>32460611.46</v>
      </c>
      <c r="E906" s="18">
        <v>5730035.13</v>
      </c>
      <c r="F906" s="22">
        <f t="shared" si="224"/>
        <v>-103768911.01854174</v>
      </c>
      <c r="G906" s="8">
        <f t="shared" si="225"/>
        <v>-103774326.73685108</v>
      </c>
      <c r="H906" s="8">
        <f t="shared" si="226"/>
        <v>28726148.965724982</v>
      </c>
      <c r="I906" s="8">
        <f t="shared" si="227"/>
        <v>374869213.7610937</v>
      </c>
      <c r="J906" s="8">
        <f t="shared" si="228"/>
        <v>375018710.62812126</v>
      </c>
      <c r="K906" s="19">
        <f t="shared" si="229"/>
        <v>28736105.136641018</v>
      </c>
      <c r="L906" s="37">
        <f t="shared" si="230"/>
        <v>0.05927359312772751</v>
      </c>
      <c r="M906" s="52">
        <f t="shared" si="231"/>
        <v>-0.009561372920870781</v>
      </c>
      <c r="N906" s="56" t="e">
        <f t="shared" si="232"/>
        <v>#VALUE!</v>
      </c>
      <c r="O906" s="55" t="e">
        <f t="shared" si="233"/>
        <v>#VALUE!</v>
      </c>
      <c r="P906" s="55" t="e">
        <f t="shared" si="234"/>
        <v>#VALUE!</v>
      </c>
      <c r="Q906" s="78" t="e">
        <f t="shared" si="235"/>
        <v>#VALUE!</v>
      </c>
      <c r="R906" s="56" t="e">
        <f t="shared" si="236"/>
        <v>#VALUE!</v>
      </c>
      <c r="S906" s="55" t="e">
        <f t="shared" si="237"/>
        <v>#VALUE!</v>
      </c>
      <c r="T906" s="55" t="e">
        <f t="shared" si="238"/>
        <v>#VALUE!</v>
      </c>
      <c r="U906" s="57" t="e">
        <f t="shared" si="239"/>
        <v>#VALUE!</v>
      </c>
    </row>
    <row r="907" spans="1:21" ht="12.75">
      <c r="A907" s="6">
        <v>7347100533</v>
      </c>
      <c r="B907" s="5">
        <v>3473525.162</v>
      </c>
      <c r="C907" s="5">
        <v>5747238.004</v>
      </c>
      <c r="D907" s="5">
        <v>32473462.354</v>
      </c>
      <c r="E907" s="18">
        <v>5745379.533</v>
      </c>
      <c r="F907" s="22">
        <f t="shared" si="224"/>
        <v>-134763872.68025228</v>
      </c>
      <c r="G907" s="8">
        <f t="shared" si="225"/>
        <v>-134770024.76688126</v>
      </c>
      <c r="H907" s="8">
        <f t="shared" si="226"/>
        <v>428788804.7047674</v>
      </c>
      <c r="I907" s="8">
        <f t="shared" si="227"/>
        <v>42356820.559490934</v>
      </c>
      <c r="J907" s="8">
        <f t="shared" si="228"/>
        <v>42375384.69536552</v>
      </c>
      <c r="K907" s="19">
        <f t="shared" si="229"/>
        <v>428957151.88357216</v>
      </c>
      <c r="L907" s="37">
        <f t="shared" si="230"/>
        <v>0.022971373051404953</v>
      </c>
      <c r="M907" s="52">
        <f t="shared" si="231"/>
        <v>-0.023183404467999935</v>
      </c>
      <c r="N907" s="56" t="e">
        <f t="shared" si="232"/>
        <v>#VALUE!</v>
      </c>
      <c r="O907" s="55" t="e">
        <f t="shared" si="233"/>
        <v>#VALUE!</v>
      </c>
      <c r="P907" s="55" t="e">
        <f t="shared" si="234"/>
        <v>#VALUE!</v>
      </c>
      <c r="Q907" s="78" t="e">
        <f t="shared" si="235"/>
        <v>#VALUE!</v>
      </c>
      <c r="R907" s="56" t="e">
        <f t="shared" si="236"/>
        <v>#VALUE!</v>
      </c>
      <c r="S907" s="55" t="e">
        <f t="shared" si="237"/>
        <v>#VALUE!</v>
      </c>
      <c r="T907" s="55" t="e">
        <f t="shared" si="238"/>
        <v>#VALUE!</v>
      </c>
      <c r="U907" s="57" t="e">
        <f t="shared" si="239"/>
        <v>#VALUE!</v>
      </c>
    </row>
    <row r="908" spans="1:21" ht="12.75">
      <c r="A908" s="6">
        <v>7347101054</v>
      </c>
      <c r="B908" s="5">
        <v>3473133.83</v>
      </c>
      <c r="C908" s="5">
        <v>5747360.18</v>
      </c>
      <c r="D908" s="5">
        <v>32473071.182</v>
      </c>
      <c r="E908" s="18">
        <v>5745501.663</v>
      </c>
      <c r="F908" s="22">
        <f t="shared" si="224"/>
        <v>-143708310.73002532</v>
      </c>
      <c r="G908" s="8">
        <f t="shared" si="225"/>
        <v>-143714646.28799325</v>
      </c>
      <c r="H908" s="8">
        <f t="shared" si="226"/>
        <v>433862623.14259785</v>
      </c>
      <c r="I908" s="8">
        <f t="shared" si="227"/>
        <v>47602600.32453311</v>
      </c>
      <c r="J908" s="8">
        <f t="shared" si="228"/>
        <v>47623384.61322571</v>
      </c>
      <c r="K908" s="19">
        <f t="shared" si="229"/>
        <v>434032921.74168134</v>
      </c>
      <c r="L908" s="37">
        <f t="shared" si="230"/>
        <v>0.020359452813863754</v>
      </c>
      <c r="M908" s="52">
        <f t="shared" si="231"/>
        <v>-0.02041907235980034</v>
      </c>
      <c r="N908" s="56" t="e">
        <f t="shared" si="232"/>
        <v>#VALUE!</v>
      </c>
      <c r="O908" s="55" t="e">
        <f t="shared" si="233"/>
        <v>#VALUE!</v>
      </c>
      <c r="P908" s="55" t="e">
        <f t="shared" si="234"/>
        <v>#VALUE!</v>
      </c>
      <c r="Q908" s="78" t="e">
        <f t="shared" si="235"/>
        <v>#VALUE!</v>
      </c>
      <c r="R908" s="56" t="e">
        <f t="shared" si="236"/>
        <v>#VALUE!</v>
      </c>
      <c r="S908" s="55" t="e">
        <f t="shared" si="237"/>
        <v>#VALUE!</v>
      </c>
      <c r="T908" s="55" t="e">
        <f t="shared" si="238"/>
        <v>#VALUE!</v>
      </c>
      <c r="U908" s="57" t="e">
        <f t="shared" si="239"/>
        <v>#VALUE!</v>
      </c>
    </row>
    <row r="909" spans="1:21" ht="12.75">
      <c r="A909" s="6">
        <v>7447100528</v>
      </c>
      <c r="B909" s="5">
        <v>3474536.699</v>
      </c>
      <c r="C909" s="5">
        <v>5747819.744</v>
      </c>
      <c r="D909" s="5">
        <v>32474473.494</v>
      </c>
      <c r="E909" s="18">
        <v>5745961.001</v>
      </c>
      <c r="F909" s="22">
        <f t="shared" si="224"/>
        <v>-117018905.35084377</v>
      </c>
      <c r="G909" s="8">
        <f t="shared" si="225"/>
        <v>-117024989.68686642</v>
      </c>
      <c r="H909" s="8">
        <f t="shared" si="226"/>
        <v>453213866.85394686</v>
      </c>
      <c r="I909" s="8">
        <f t="shared" si="227"/>
        <v>30215616.05541954</v>
      </c>
      <c r="J909" s="8">
        <f t="shared" si="228"/>
        <v>30229112.751710348</v>
      </c>
      <c r="K909" s="19">
        <f t="shared" si="229"/>
        <v>453392734.2825217</v>
      </c>
      <c r="L909" s="37">
        <f t="shared" si="230"/>
        <v>0.025479670614004135</v>
      </c>
      <c r="M909" s="52">
        <f t="shared" si="231"/>
        <v>0.0034446781501173973</v>
      </c>
      <c r="N909" s="56" t="e">
        <f t="shared" si="232"/>
        <v>#VALUE!</v>
      </c>
      <c r="O909" s="55" t="e">
        <f t="shared" si="233"/>
        <v>#VALUE!</v>
      </c>
      <c r="P909" s="55" t="e">
        <f t="shared" si="234"/>
        <v>#VALUE!</v>
      </c>
      <c r="Q909" s="78" t="e">
        <f t="shared" si="235"/>
        <v>#VALUE!</v>
      </c>
      <c r="R909" s="56" t="e">
        <f t="shared" si="236"/>
        <v>#VALUE!</v>
      </c>
      <c r="S909" s="55" t="e">
        <f t="shared" si="237"/>
        <v>#VALUE!</v>
      </c>
      <c r="T909" s="55" t="e">
        <f t="shared" si="238"/>
        <v>#VALUE!</v>
      </c>
      <c r="U909" s="57" t="e">
        <f t="shared" si="239"/>
        <v>#VALUE!</v>
      </c>
    </row>
    <row r="910" spans="1:21" ht="12.75">
      <c r="A910" s="6">
        <v>7447101201</v>
      </c>
      <c r="B910" s="5">
        <v>3474055.03</v>
      </c>
      <c r="C910" s="5">
        <v>5747732.61</v>
      </c>
      <c r="D910" s="5">
        <v>32473992.019</v>
      </c>
      <c r="E910" s="18">
        <v>5745873.931</v>
      </c>
      <c r="F910" s="22">
        <f t="shared" si="224"/>
        <v>-126750152.0701443</v>
      </c>
      <c r="G910" s="8">
        <f t="shared" si="225"/>
        <v>-126756473.00109132</v>
      </c>
      <c r="H910" s="8">
        <f t="shared" si="226"/>
        <v>449512856.168332</v>
      </c>
      <c r="I910" s="8">
        <f t="shared" si="227"/>
        <v>35741808.066879794</v>
      </c>
      <c r="J910" s="8">
        <f t="shared" si="228"/>
        <v>35757647.23594676</v>
      </c>
      <c r="K910" s="19">
        <f t="shared" si="229"/>
        <v>449689634.4697933</v>
      </c>
      <c r="L910" s="37">
        <f t="shared" si="230"/>
        <v>0.02193612977862358</v>
      </c>
      <c r="M910" s="52">
        <f t="shared" si="231"/>
        <v>-0.019266131334006786</v>
      </c>
      <c r="N910" s="56" t="e">
        <f t="shared" si="232"/>
        <v>#VALUE!</v>
      </c>
      <c r="O910" s="55" t="e">
        <f t="shared" si="233"/>
        <v>#VALUE!</v>
      </c>
      <c r="P910" s="55" t="e">
        <f t="shared" si="234"/>
        <v>#VALUE!</v>
      </c>
      <c r="Q910" s="78" t="e">
        <f t="shared" si="235"/>
        <v>#VALUE!</v>
      </c>
      <c r="R910" s="56" t="e">
        <f t="shared" si="236"/>
        <v>#VALUE!</v>
      </c>
      <c r="S910" s="55" t="e">
        <f t="shared" si="237"/>
        <v>#VALUE!</v>
      </c>
      <c r="T910" s="55" t="e">
        <f t="shared" si="238"/>
        <v>#VALUE!</v>
      </c>
      <c r="U910" s="57" t="e">
        <f t="shared" si="239"/>
        <v>#VALUE!</v>
      </c>
    </row>
    <row r="911" spans="1:21" ht="12.75">
      <c r="A911" s="6">
        <v>7448100523</v>
      </c>
      <c r="B911" s="5">
        <v>3474932.798</v>
      </c>
      <c r="C911" s="5">
        <v>5748850.922</v>
      </c>
      <c r="D911" s="5">
        <v>32474869.498</v>
      </c>
      <c r="E911" s="18">
        <v>5746991.794</v>
      </c>
      <c r="F911" s="22">
        <f t="shared" si="224"/>
        <v>-113845422.62507233</v>
      </c>
      <c r="G911" s="8">
        <f t="shared" si="225"/>
        <v>-113853280.56368169</v>
      </c>
      <c r="H911" s="8">
        <f t="shared" si="226"/>
        <v>498173727.0971803</v>
      </c>
      <c r="I911" s="8">
        <f t="shared" si="227"/>
        <v>26018383.021822426</v>
      </c>
      <c r="J911" s="8">
        <f t="shared" si="228"/>
        <v>26030422.68711691</v>
      </c>
      <c r="K911" s="19">
        <f t="shared" si="229"/>
        <v>498369851.5306852</v>
      </c>
      <c r="L911" s="37">
        <f t="shared" si="230"/>
        <v>-0.02295606955885887</v>
      </c>
      <c r="M911" s="52">
        <f t="shared" si="231"/>
        <v>-0.027299311943352222</v>
      </c>
      <c r="N911" s="56" t="e">
        <f t="shared" si="232"/>
        <v>#VALUE!</v>
      </c>
      <c r="O911" s="55" t="e">
        <f t="shared" si="233"/>
        <v>#VALUE!</v>
      </c>
      <c r="P911" s="55" t="e">
        <f t="shared" si="234"/>
        <v>#VALUE!</v>
      </c>
      <c r="Q911" s="78" t="e">
        <f t="shared" si="235"/>
        <v>#VALUE!</v>
      </c>
      <c r="R911" s="56" t="e">
        <f t="shared" si="236"/>
        <v>#VALUE!</v>
      </c>
      <c r="S911" s="55" t="e">
        <f t="shared" si="237"/>
        <v>#VALUE!</v>
      </c>
      <c r="T911" s="55" t="e">
        <f t="shared" si="238"/>
        <v>#VALUE!</v>
      </c>
      <c r="U911" s="57" t="e">
        <f t="shared" si="239"/>
        <v>#VALUE!</v>
      </c>
    </row>
    <row r="912" spans="1:21" ht="12.75">
      <c r="A912" s="6">
        <v>7448100525</v>
      </c>
      <c r="B912" s="5">
        <v>3474775.849</v>
      </c>
      <c r="C912" s="5">
        <v>5748360.846</v>
      </c>
      <c r="D912" s="5">
        <v>32474712.585</v>
      </c>
      <c r="E912" s="18">
        <v>5746501.878</v>
      </c>
      <c r="F912" s="22">
        <f t="shared" si="224"/>
        <v>-114772268.16222611</v>
      </c>
      <c r="G912" s="8">
        <f t="shared" si="225"/>
        <v>-114779218.24219409</v>
      </c>
      <c r="H912" s="8">
        <f t="shared" si="226"/>
        <v>476540592.4090318</v>
      </c>
      <c r="I912" s="8">
        <f t="shared" si="227"/>
        <v>27643964.49198291</v>
      </c>
      <c r="J912" s="8">
        <f t="shared" si="228"/>
        <v>27656563.846575808</v>
      </c>
      <c r="K912" s="19">
        <f t="shared" si="229"/>
        <v>476728917.9258904</v>
      </c>
      <c r="L912" s="37">
        <f t="shared" si="230"/>
        <v>-0.0032413043081760406</v>
      </c>
      <c r="M912" s="52">
        <f t="shared" si="231"/>
        <v>0.009856387041509151</v>
      </c>
      <c r="N912" s="56" t="e">
        <f t="shared" si="232"/>
        <v>#VALUE!</v>
      </c>
      <c r="O912" s="55" t="e">
        <f t="shared" si="233"/>
        <v>#VALUE!</v>
      </c>
      <c r="P912" s="55" t="e">
        <f t="shared" si="234"/>
        <v>#VALUE!</v>
      </c>
      <c r="Q912" s="78" t="e">
        <f t="shared" si="235"/>
        <v>#VALUE!</v>
      </c>
      <c r="R912" s="56" t="e">
        <f t="shared" si="236"/>
        <v>#VALUE!</v>
      </c>
      <c r="S912" s="55" t="e">
        <f t="shared" si="237"/>
        <v>#VALUE!</v>
      </c>
      <c r="T912" s="55" t="e">
        <f t="shared" si="238"/>
        <v>#VALUE!</v>
      </c>
      <c r="U912" s="57" t="e">
        <f t="shared" si="239"/>
        <v>#VALUE!</v>
      </c>
    </row>
    <row r="913" spans="1:21" ht="12.75">
      <c r="A913" s="6">
        <v>7549101031</v>
      </c>
      <c r="B913" s="5">
        <v>3475895.97</v>
      </c>
      <c r="C913" s="5">
        <v>5749429.37</v>
      </c>
      <c r="D913" s="5">
        <v>32475832.328</v>
      </c>
      <c r="E913" s="18">
        <v>5747569.968</v>
      </c>
      <c r="F913" s="22">
        <f t="shared" si="224"/>
        <v>-94743944.95617013</v>
      </c>
      <c r="G913" s="8">
        <f t="shared" si="225"/>
        <v>-94752662.90732299</v>
      </c>
      <c r="H913" s="8">
        <f t="shared" si="226"/>
        <v>524323748.3116916</v>
      </c>
      <c r="I913" s="8">
        <f t="shared" si="227"/>
        <v>17121561.07337962</v>
      </c>
      <c r="J913" s="8">
        <f t="shared" si="228"/>
        <v>17129912.3728853</v>
      </c>
      <c r="K913" s="19">
        <f t="shared" si="229"/>
        <v>524531229.9005425</v>
      </c>
      <c r="L913" s="37">
        <f t="shared" si="230"/>
        <v>-0.05624880641698837</v>
      </c>
      <c r="M913" s="52">
        <f t="shared" si="231"/>
        <v>0.00330326147377491</v>
      </c>
      <c r="N913" s="56" t="e">
        <f t="shared" si="232"/>
        <v>#VALUE!</v>
      </c>
      <c r="O913" s="55" t="e">
        <f t="shared" si="233"/>
        <v>#VALUE!</v>
      </c>
      <c r="P913" s="55" t="e">
        <f t="shared" si="234"/>
        <v>#VALUE!</v>
      </c>
      <c r="Q913" s="78" t="e">
        <f t="shared" si="235"/>
        <v>#VALUE!</v>
      </c>
      <c r="R913" s="56" t="e">
        <f t="shared" si="236"/>
        <v>#VALUE!</v>
      </c>
      <c r="S913" s="55" t="e">
        <f t="shared" si="237"/>
        <v>#VALUE!</v>
      </c>
      <c r="T913" s="55" t="e">
        <f t="shared" si="238"/>
        <v>#VALUE!</v>
      </c>
      <c r="U913" s="57" t="e">
        <f t="shared" si="239"/>
        <v>#VALUE!</v>
      </c>
    </row>
    <row r="914" spans="1:21" ht="12.75">
      <c r="A914" s="6">
        <v>7550101307</v>
      </c>
      <c r="B914" s="5">
        <v>3475869.3</v>
      </c>
      <c r="C914" s="5">
        <v>5750636.85</v>
      </c>
      <c r="D914" s="5">
        <v>32475805.671</v>
      </c>
      <c r="E914" s="18">
        <v>5748776.965</v>
      </c>
      <c r="F914" s="22">
        <f t="shared" si="224"/>
        <v>-100381766.40675129</v>
      </c>
      <c r="G914" s="8">
        <f t="shared" si="225"/>
        <v>-100390980.68599811</v>
      </c>
      <c r="H914" s="8">
        <f t="shared" si="226"/>
        <v>581068148.053597</v>
      </c>
      <c r="I914" s="8">
        <f t="shared" si="227"/>
        <v>17342929.579469934</v>
      </c>
      <c r="J914" s="8">
        <f t="shared" si="228"/>
        <v>17351388.84499285</v>
      </c>
      <c r="K914" s="19">
        <f t="shared" si="229"/>
        <v>581298213.7383131</v>
      </c>
      <c r="L914" s="37">
        <f t="shared" si="230"/>
        <v>-0.04204403981566429</v>
      </c>
      <c r="M914" s="52">
        <f t="shared" si="231"/>
        <v>0.006219119764864445</v>
      </c>
      <c r="N914" s="56" t="e">
        <f t="shared" si="232"/>
        <v>#VALUE!</v>
      </c>
      <c r="O914" s="55" t="e">
        <f t="shared" si="233"/>
        <v>#VALUE!</v>
      </c>
      <c r="P914" s="55" t="e">
        <f t="shared" si="234"/>
        <v>#VALUE!</v>
      </c>
      <c r="Q914" s="78" t="e">
        <f t="shared" si="235"/>
        <v>#VALUE!</v>
      </c>
      <c r="R914" s="56" t="e">
        <f t="shared" si="236"/>
        <v>#VALUE!</v>
      </c>
      <c r="S914" s="55" t="e">
        <f t="shared" si="237"/>
        <v>#VALUE!</v>
      </c>
      <c r="T914" s="55" t="e">
        <f t="shared" si="238"/>
        <v>#VALUE!</v>
      </c>
      <c r="U914" s="57" t="e">
        <f t="shared" si="239"/>
        <v>#VALUE!</v>
      </c>
    </row>
    <row r="915" spans="1:21" ht="12.75">
      <c r="A915" s="6">
        <v>7648100117</v>
      </c>
      <c r="B915" s="5">
        <v>3476373.98</v>
      </c>
      <c r="C915" s="5">
        <v>5748683.55</v>
      </c>
      <c r="D915" s="5">
        <v>32476310.071</v>
      </c>
      <c r="E915" s="18">
        <v>5746824.431</v>
      </c>
      <c r="F915" s="22">
        <f t="shared" si="224"/>
        <v>-81073358.90113975</v>
      </c>
      <c r="G915" s="8">
        <f t="shared" si="225"/>
        <v>-81080022.51003547</v>
      </c>
      <c r="H915" s="8">
        <f t="shared" si="226"/>
        <v>490730518.7064803</v>
      </c>
      <c r="I915" s="8">
        <f t="shared" si="227"/>
        <v>13395192.501977542</v>
      </c>
      <c r="J915" s="8">
        <f t="shared" si="228"/>
        <v>13401601.837618252</v>
      </c>
      <c r="K915" s="19">
        <f t="shared" si="229"/>
        <v>490924973.3179254</v>
      </c>
      <c r="L915" s="37">
        <f t="shared" si="230"/>
        <v>0.01030438020825386</v>
      </c>
      <c r="M915" s="52">
        <f t="shared" si="231"/>
        <v>0.010492847301065922</v>
      </c>
      <c r="N915" s="56" t="e">
        <f t="shared" si="232"/>
        <v>#VALUE!</v>
      </c>
      <c r="O915" s="55" t="e">
        <f t="shared" si="233"/>
        <v>#VALUE!</v>
      </c>
      <c r="P915" s="55" t="e">
        <f t="shared" si="234"/>
        <v>#VALUE!</v>
      </c>
      <c r="Q915" s="78" t="e">
        <f t="shared" si="235"/>
        <v>#VALUE!</v>
      </c>
      <c r="R915" s="56" t="e">
        <f t="shared" si="236"/>
        <v>#VALUE!</v>
      </c>
      <c r="S915" s="55" t="e">
        <f t="shared" si="237"/>
        <v>#VALUE!</v>
      </c>
      <c r="T915" s="55" t="e">
        <f t="shared" si="238"/>
        <v>#VALUE!</v>
      </c>
      <c r="U915" s="57" t="e">
        <f t="shared" si="239"/>
        <v>#VALUE!</v>
      </c>
    </row>
    <row r="916" spans="1:21" ht="12.75">
      <c r="A916" s="6">
        <v>7648100375</v>
      </c>
      <c r="B916" s="5">
        <v>3476458.69</v>
      </c>
      <c r="C916" s="5">
        <v>5748327.06</v>
      </c>
      <c r="D916" s="5">
        <v>32476394.763</v>
      </c>
      <c r="E916" s="18">
        <v>5746468.083</v>
      </c>
      <c r="F916" s="22">
        <f t="shared" si="224"/>
        <v>-77922623.25615874</v>
      </c>
      <c r="G916" s="8">
        <f t="shared" si="225"/>
        <v>-77929521.56567731</v>
      </c>
      <c r="H916" s="8">
        <f t="shared" si="226"/>
        <v>475066453.7686099</v>
      </c>
      <c r="I916" s="8">
        <f t="shared" si="227"/>
        <v>12782364.869847627</v>
      </c>
      <c r="J916" s="8">
        <f t="shared" si="228"/>
        <v>12788561.525890905</v>
      </c>
      <c r="K916" s="19">
        <f t="shared" si="229"/>
        <v>475254684.07463515</v>
      </c>
      <c r="L916" s="37">
        <f t="shared" si="230"/>
        <v>-0.010300133377313614</v>
      </c>
      <c r="M916" s="52">
        <f t="shared" si="231"/>
        <v>0.009174484759569168</v>
      </c>
      <c r="N916" s="56" t="e">
        <f t="shared" si="232"/>
        <v>#VALUE!</v>
      </c>
      <c r="O916" s="55" t="e">
        <f t="shared" si="233"/>
        <v>#VALUE!</v>
      </c>
      <c r="P916" s="55" t="e">
        <f t="shared" si="234"/>
        <v>#VALUE!</v>
      </c>
      <c r="Q916" s="78" t="e">
        <f t="shared" si="235"/>
        <v>#VALUE!</v>
      </c>
      <c r="R916" s="56" t="e">
        <f t="shared" si="236"/>
        <v>#VALUE!</v>
      </c>
      <c r="S916" s="55" t="e">
        <f t="shared" si="237"/>
        <v>#VALUE!</v>
      </c>
      <c r="T916" s="55" t="e">
        <f t="shared" si="238"/>
        <v>#VALUE!</v>
      </c>
      <c r="U916" s="57" t="e">
        <f t="shared" si="239"/>
        <v>#VALUE!</v>
      </c>
    </row>
    <row r="917" spans="1:21" ht="12.75">
      <c r="A917" s="6">
        <v>7648101001</v>
      </c>
      <c r="B917" s="5">
        <v>3476866.09</v>
      </c>
      <c r="C917" s="5">
        <v>5748042.66</v>
      </c>
      <c r="D917" s="5">
        <v>32476801.987</v>
      </c>
      <c r="E917" s="18">
        <v>5746183.803</v>
      </c>
      <c r="F917" s="22">
        <f t="shared" si="224"/>
        <v>-68144264.5837049</v>
      </c>
      <c r="G917" s="8">
        <f t="shared" si="225"/>
        <v>-68150781.13478293</v>
      </c>
      <c r="H917" s="8">
        <f t="shared" si="226"/>
        <v>462752343.0664386</v>
      </c>
      <c r="I917" s="8">
        <f t="shared" si="227"/>
        <v>10035788.971830335</v>
      </c>
      <c r="J917" s="8">
        <f t="shared" si="228"/>
        <v>10040721.99530606</v>
      </c>
      <c r="K917" s="19">
        <f t="shared" si="229"/>
        <v>462935535.86958724</v>
      </c>
      <c r="L917" s="37">
        <f t="shared" si="230"/>
        <v>-0.0003108382225036621</v>
      </c>
      <c r="M917" s="52">
        <f t="shared" si="231"/>
        <v>-0.0032624807208776474</v>
      </c>
      <c r="N917" s="56" t="e">
        <f t="shared" si="232"/>
        <v>#VALUE!</v>
      </c>
      <c r="O917" s="55" t="e">
        <f t="shared" si="233"/>
        <v>#VALUE!</v>
      </c>
      <c r="P917" s="55" t="e">
        <f t="shared" si="234"/>
        <v>#VALUE!</v>
      </c>
      <c r="Q917" s="78" t="e">
        <f t="shared" si="235"/>
        <v>#VALUE!</v>
      </c>
      <c r="R917" s="56" t="e">
        <f t="shared" si="236"/>
        <v>#VALUE!</v>
      </c>
      <c r="S917" s="55" t="e">
        <f t="shared" si="237"/>
        <v>#VALUE!</v>
      </c>
      <c r="T917" s="55" t="e">
        <f t="shared" si="238"/>
        <v>#VALUE!</v>
      </c>
      <c r="U917" s="57" t="e">
        <f t="shared" si="239"/>
        <v>#VALUE!</v>
      </c>
    </row>
    <row r="918" spans="1:21" ht="12.75">
      <c r="A918" s="6">
        <v>7648101510</v>
      </c>
      <c r="B918" s="5">
        <v>3476138.58</v>
      </c>
      <c r="C918" s="5">
        <v>5748886.41</v>
      </c>
      <c r="D918" s="5">
        <v>32476074.779</v>
      </c>
      <c r="E918" s="18">
        <v>5747027.21</v>
      </c>
      <c r="F918" s="22">
        <f t="shared" si="224"/>
        <v>-87076693.07011043</v>
      </c>
      <c r="G918" s="8">
        <f t="shared" si="225"/>
        <v>-87083745.15980639</v>
      </c>
      <c r="H918" s="8">
        <f t="shared" si="226"/>
        <v>499757547.1588922</v>
      </c>
      <c r="I918" s="8">
        <f t="shared" si="227"/>
        <v>15173286.710296059</v>
      </c>
      <c r="J918" s="8">
        <f t="shared" si="228"/>
        <v>15180528.97421793</v>
      </c>
      <c r="K918" s="19">
        <f t="shared" si="229"/>
        <v>499955593.26200885</v>
      </c>
      <c r="L918" s="37">
        <f t="shared" si="230"/>
        <v>-0.0012434124946594238</v>
      </c>
      <c r="M918" s="52">
        <f t="shared" si="231"/>
        <v>0.014010614715516567</v>
      </c>
      <c r="N918" s="56" t="e">
        <f t="shared" si="232"/>
        <v>#VALUE!</v>
      </c>
      <c r="O918" s="55" t="e">
        <f t="shared" si="233"/>
        <v>#VALUE!</v>
      </c>
      <c r="P918" s="55" t="e">
        <f t="shared" si="234"/>
        <v>#VALUE!</v>
      </c>
      <c r="Q918" s="78" t="e">
        <f t="shared" si="235"/>
        <v>#VALUE!</v>
      </c>
      <c r="R918" s="56" t="e">
        <f t="shared" si="236"/>
        <v>#VALUE!</v>
      </c>
      <c r="S918" s="55" t="e">
        <f t="shared" si="237"/>
        <v>#VALUE!</v>
      </c>
      <c r="T918" s="55" t="e">
        <f t="shared" si="238"/>
        <v>#VALUE!</v>
      </c>
      <c r="U918" s="57" t="e">
        <f t="shared" si="239"/>
        <v>#VALUE!</v>
      </c>
    </row>
    <row r="919" spans="1:21" ht="12.75">
      <c r="A919" s="6">
        <v>7649100139</v>
      </c>
      <c r="B919" s="5">
        <v>3476107.16</v>
      </c>
      <c r="C919" s="5">
        <v>5749699</v>
      </c>
      <c r="D919" s="5">
        <v>32476043.416</v>
      </c>
      <c r="E919" s="18">
        <v>5747839.5</v>
      </c>
      <c r="F919" s="22">
        <f t="shared" si="224"/>
        <v>-90967964.02358815</v>
      </c>
      <c r="G919" s="8">
        <f t="shared" si="225"/>
        <v>-90976390.78142236</v>
      </c>
      <c r="H919" s="8">
        <f t="shared" si="226"/>
        <v>536742216.41757727</v>
      </c>
      <c r="I919" s="8">
        <f t="shared" si="227"/>
        <v>15418830.102161692</v>
      </c>
      <c r="J919" s="8">
        <f t="shared" si="228"/>
        <v>15426354.644819483</v>
      </c>
      <c r="K919" s="19">
        <f t="shared" si="229"/>
        <v>536954411.544389</v>
      </c>
      <c r="L919" s="37">
        <f t="shared" si="230"/>
        <v>-0.03457512706518173</v>
      </c>
      <c r="M919" s="52">
        <f t="shared" si="231"/>
        <v>-0.008883373811841011</v>
      </c>
      <c r="N919" s="56" t="e">
        <f t="shared" si="232"/>
        <v>#VALUE!</v>
      </c>
      <c r="O919" s="55" t="e">
        <f t="shared" si="233"/>
        <v>#VALUE!</v>
      </c>
      <c r="P919" s="55" t="e">
        <f t="shared" si="234"/>
        <v>#VALUE!</v>
      </c>
      <c r="Q919" s="78" t="e">
        <f t="shared" si="235"/>
        <v>#VALUE!</v>
      </c>
      <c r="R919" s="56" t="e">
        <f t="shared" si="236"/>
        <v>#VALUE!</v>
      </c>
      <c r="S919" s="55" t="e">
        <f t="shared" si="237"/>
        <v>#VALUE!</v>
      </c>
      <c r="T919" s="55" t="e">
        <f t="shared" si="238"/>
        <v>#VALUE!</v>
      </c>
      <c r="U919" s="57" t="e">
        <f t="shared" si="239"/>
        <v>#VALUE!</v>
      </c>
    </row>
    <row r="920" spans="1:21" ht="12.75">
      <c r="A920" s="6">
        <v>7650101000</v>
      </c>
      <c r="B920" s="5">
        <v>3476015.66</v>
      </c>
      <c r="C920" s="5">
        <v>5750302.63</v>
      </c>
      <c r="D920" s="5">
        <v>32475951.958</v>
      </c>
      <c r="E920" s="18">
        <v>5748442.892</v>
      </c>
      <c r="F920" s="22">
        <f t="shared" si="224"/>
        <v>-95512145.70824142</v>
      </c>
      <c r="G920" s="8">
        <f t="shared" si="225"/>
        <v>-95520933.03713754</v>
      </c>
      <c r="H920" s="8">
        <f t="shared" si="226"/>
        <v>565070362.1923302</v>
      </c>
      <c r="I920" s="8">
        <f t="shared" si="227"/>
        <v>16145616.34242102</v>
      </c>
      <c r="J920" s="8">
        <f t="shared" si="228"/>
        <v>16153484.983956823</v>
      </c>
      <c r="K920" s="19">
        <f t="shared" si="229"/>
        <v>565293743.5964872</v>
      </c>
      <c r="L920" s="37">
        <f t="shared" si="230"/>
        <v>-0.031872767955064774</v>
      </c>
      <c r="M920" s="52">
        <f t="shared" si="231"/>
        <v>-0.00980755127966404</v>
      </c>
      <c r="N920" s="56" t="e">
        <f t="shared" si="232"/>
        <v>#VALUE!</v>
      </c>
      <c r="O920" s="55" t="e">
        <f t="shared" si="233"/>
        <v>#VALUE!</v>
      </c>
      <c r="P920" s="55" t="e">
        <f t="shared" si="234"/>
        <v>#VALUE!</v>
      </c>
      <c r="Q920" s="78" t="e">
        <f t="shared" si="235"/>
        <v>#VALUE!</v>
      </c>
      <c r="R920" s="56" t="e">
        <f t="shared" si="236"/>
        <v>#VALUE!</v>
      </c>
      <c r="S920" s="55" t="e">
        <f t="shared" si="237"/>
        <v>#VALUE!</v>
      </c>
      <c r="T920" s="55" t="e">
        <f t="shared" si="238"/>
        <v>#VALUE!</v>
      </c>
      <c r="U920" s="57" t="e">
        <f t="shared" si="239"/>
        <v>#VALUE!</v>
      </c>
    </row>
    <row r="921" spans="1:21" ht="12.75">
      <c r="A921" s="6">
        <v>7746100420</v>
      </c>
      <c r="B921" s="5">
        <v>3477450.119</v>
      </c>
      <c r="C921" s="5">
        <v>5746907.532</v>
      </c>
      <c r="D921" s="5">
        <v>32477385.767</v>
      </c>
      <c r="E921" s="18">
        <v>5745049.117</v>
      </c>
      <c r="F921" s="22">
        <f t="shared" si="224"/>
        <v>-52651231.934595086</v>
      </c>
      <c r="G921" s="8">
        <f t="shared" si="225"/>
        <v>-52657021.523512654</v>
      </c>
      <c r="H921" s="8">
        <f t="shared" si="226"/>
        <v>415212847.17400193</v>
      </c>
      <c r="I921" s="8">
        <f t="shared" si="227"/>
        <v>6677194.773931419</v>
      </c>
      <c r="J921" s="8">
        <f t="shared" si="228"/>
        <v>6680574.9999573445</v>
      </c>
      <c r="K921" s="19">
        <f t="shared" si="229"/>
        <v>415377366.8571426</v>
      </c>
      <c r="L921" s="37">
        <f t="shared" si="230"/>
        <v>0.0007081031799316406</v>
      </c>
      <c r="M921" s="52">
        <f t="shared" si="231"/>
        <v>-0.001625952310860157</v>
      </c>
      <c r="N921" s="56" t="e">
        <f t="shared" si="232"/>
        <v>#VALUE!</v>
      </c>
      <c r="O921" s="55" t="e">
        <f t="shared" si="233"/>
        <v>#VALUE!</v>
      </c>
      <c r="P921" s="55" t="e">
        <f t="shared" si="234"/>
        <v>#VALUE!</v>
      </c>
      <c r="Q921" s="78" t="e">
        <f t="shared" si="235"/>
        <v>#VALUE!</v>
      </c>
      <c r="R921" s="56" t="e">
        <f t="shared" si="236"/>
        <v>#VALUE!</v>
      </c>
      <c r="S921" s="55" t="e">
        <f t="shared" si="237"/>
        <v>#VALUE!</v>
      </c>
      <c r="T921" s="55" t="e">
        <f t="shared" si="238"/>
        <v>#VALUE!</v>
      </c>
      <c r="U921" s="57" t="e">
        <f t="shared" si="239"/>
        <v>#VALUE!</v>
      </c>
    </row>
    <row r="922" spans="1:21" ht="12.75">
      <c r="A922" s="6">
        <v>7746100484</v>
      </c>
      <c r="B922" s="5">
        <v>3477386.126</v>
      </c>
      <c r="C922" s="5">
        <v>5746409.547</v>
      </c>
      <c r="D922" s="5">
        <v>32477321.786</v>
      </c>
      <c r="E922" s="18">
        <v>5744551.319</v>
      </c>
      <c r="F922" s="22">
        <f t="shared" si="224"/>
        <v>-52636873.860645026</v>
      </c>
      <c r="G922" s="8">
        <f t="shared" si="225"/>
        <v>-52642229.51469716</v>
      </c>
      <c r="H922" s="8">
        <f t="shared" si="226"/>
        <v>395169900.07011765</v>
      </c>
      <c r="I922" s="8">
        <f t="shared" si="227"/>
        <v>7011977.3652208205</v>
      </c>
      <c r="J922" s="8">
        <f t="shared" si="228"/>
        <v>7015473.06488659</v>
      </c>
      <c r="K922" s="19">
        <f t="shared" si="229"/>
        <v>395326681.7887062</v>
      </c>
      <c r="L922" s="37">
        <f t="shared" si="230"/>
        <v>0.007327429950237274</v>
      </c>
      <c r="M922" s="52">
        <f t="shared" si="231"/>
        <v>0.010399322025477886</v>
      </c>
      <c r="N922" s="56" t="e">
        <f t="shared" si="232"/>
        <v>#VALUE!</v>
      </c>
      <c r="O922" s="55" t="e">
        <f t="shared" si="233"/>
        <v>#VALUE!</v>
      </c>
      <c r="P922" s="55" t="e">
        <f t="shared" si="234"/>
        <v>#VALUE!</v>
      </c>
      <c r="Q922" s="78" t="e">
        <f t="shared" si="235"/>
        <v>#VALUE!</v>
      </c>
      <c r="R922" s="56" t="e">
        <f t="shared" si="236"/>
        <v>#VALUE!</v>
      </c>
      <c r="S922" s="55" t="e">
        <f t="shared" si="237"/>
        <v>#VALUE!</v>
      </c>
      <c r="T922" s="55" t="e">
        <f t="shared" si="238"/>
        <v>#VALUE!</v>
      </c>
      <c r="U922" s="57" t="e">
        <f t="shared" si="239"/>
        <v>#VALUE!</v>
      </c>
    </row>
    <row r="923" spans="1:21" ht="12.75">
      <c r="A923" s="6">
        <v>7747101009</v>
      </c>
      <c r="B923" s="5">
        <v>3477189.18</v>
      </c>
      <c r="C923" s="5">
        <v>5747873.27</v>
      </c>
      <c r="D923" s="5">
        <v>32477124.932</v>
      </c>
      <c r="E923" s="18">
        <v>5746014.465</v>
      </c>
      <c r="F923" s="22">
        <f t="shared" si="224"/>
        <v>-60714019.97795023</v>
      </c>
      <c r="G923" s="8">
        <f t="shared" si="225"/>
        <v>-60720076.42702544</v>
      </c>
      <c r="H923" s="8">
        <f t="shared" si="226"/>
        <v>455494419.22849643</v>
      </c>
      <c r="I923" s="8">
        <f t="shared" si="227"/>
        <v>8093534.800047118</v>
      </c>
      <c r="J923" s="8">
        <f t="shared" si="228"/>
        <v>8097552.224581299</v>
      </c>
      <c r="K923" s="19">
        <f t="shared" si="229"/>
        <v>455675059.77658874</v>
      </c>
      <c r="L923" s="37">
        <f t="shared" si="230"/>
        <v>0.013805445283651352</v>
      </c>
      <c r="M923" s="52">
        <f t="shared" si="231"/>
        <v>0.007697182707488537</v>
      </c>
      <c r="N923" s="56" t="e">
        <f t="shared" si="232"/>
        <v>#VALUE!</v>
      </c>
      <c r="O923" s="55" t="e">
        <f t="shared" si="233"/>
        <v>#VALUE!</v>
      </c>
      <c r="P923" s="55" t="e">
        <f t="shared" si="234"/>
        <v>#VALUE!</v>
      </c>
      <c r="Q923" s="78" t="e">
        <f t="shared" si="235"/>
        <v>#VALUE!</v>
      </c>
      <c r="R923" s="56" t="e">
        <f t="shared" si="236"/>
        <v>#VALUE!</v>
      </c>
      <c r="S923" s="55" t="e">
        <f t="shared" si="237"/>
        <v>#VALUE!</v>
      </c>
      <c r="T923" s="55" t="e">
        <f t="shared" si="238"/>
        <v>#VALUE!</v>
      </c>
      <c r="U923" s="57" t="e">
        <f t="shared" si="239"/>
        <v>#VALUE!</v>
      </c>
    </row>
    <row r="924" spans="1:21" ht="12.75">
      <c r="A924" s="6">
        <v>7747101707</v>
      </c>
      <c r="B924" s="5">
        <v>3477890.52</v>
      </c>
      <c r="C924" s="5">
        <v>5747129.5</v>
      </c>
      <c r="D924" s="5">
        <v>32477826.002</v>
      </c>
      <c r="E924" s="18">
        <v>5745270.985</v>
      </c>
      <c r="F924" s="22">
        <f t="shared" si="224"/>
        <v>-44154594.6420017</v>
      </c>
      <c r="G924" s="8">
        <f t="shared" si="225"/>
        <v>-44160595.07213187</v>
      </c>
      <c r="H924" s="8">
        <f t="shared" si="226"/>
        <v>424306039.63071823</v>
      </c>
      <c r="I924" s="8">
        <f t="shared" si="227"/>
        <v>4595487.672663323</v>
      </c>
      <c r="J924" s="8">
        <f t="shared" si="228"/>
        <v>4597935.995141728</v>
      </c>
      <c r="K924" s="19">
        <f t="shared" si="229"/>
        <v>424474411.3803353</v>
      </c>
      <c r="L924" s="37">
        <f t="shared" si="230"/>
        <v>-0.005475159734487534</v>
      </c>
      <c r="M924" s="52">
        <f t="shared" si="231"/>
        <v>0.004002136178314686</v>
      </c>
      <c r="N924" s="56" t="e">
        <f t="shared" si="232"/>
        <v>#VALUE!</v>
      </c>
      <c r="O924" s="55" t="e">
        <f t="shared" si="233"/>
        <v>#VALUE!</v>
      </c>
      <c r="P924" s="55" t="e">
        <f t="shared" si="234"/>
        <v>#VALUE!</v>
      </c>
      <c r="Q924" s="78" t="e">
        <f t="shared" si="235"/>
        <v>#VALUE!</v>
      </c>
      <c r="R924" s="56" t="e">
        <f t="shared" si="236"/>
        <v>#VALUE!</v>
      </c>
      <c r="S924" s="55" t="e">
        <f t="shared" si="237"/>
        <v>#VALUE!</v>
      </c>
      <c r="T924" s="55" t="e">
        <f t="shared" si="238"/>
        <v>#VALUE!</v>
      </c>
      <c r="U924" s="57" t="e">
        <f t="shared" si="239"/>
        <v>#VALUE!</v>
      </c>
    </row>
    <row r="925" spans="1:21" ht="12.75">
      <c r="A925" s="6">
        <v>7847101021</v>
      </c>
      <c r="B925" s="5">
        <v>3478565.58</v>
      </c>
      <c r="C925" s="5">
        <v>5747249.36</v>
      </c>
      <c r="D925" s="5">
        <v>32478500.797</v>
      </c>
      <c r="E925" s="18">
        <v>5745390.794</v>
      </c>
      <c r="F925" s="22">
        <f t="shared" si="224"/>
        <v>-30427939.47596057</v>
      </c>
      <c r="G925" s="8">
        <f t="shared" si="225"/>
        <v>-30434027.11457901</v>
      </c>
      <c r="H925" s="8">
        <f t="shared" si="226"/>
        <v>429257267.31748265</v>
      </c>
      <c r="I925" s="8">
        <f t="shared" si="227"/>
        <v>2157318.7120143543</v>
      </c>
      <c r="J925" s="8">
        <f t="shared" si="228"/>
        <v>2158606.91283699</v>
      </c>
      <c r="K925" s="19">
        <f t="shared" si="229"/>
        <v>429427675.45159286</v>
      </c>
      <c r="L925" s="37">
        <f t="shared" si="230"/>
        <v>-0.007431283593177795</v>
      </c>
      <c r="M925" s="52">
        <f t="shared" si="231"/>
        <v>-0.001966106705367565</v>
      </c>
      <c r="N925" s="56" t="e">
        <f t="shared" si="232"/>
        <v>#VALUE!</v>
      </c>
      <c r="O925" s="55" t="e">
        <f t="shared" si="233"/>
        <v>#VALUE!</v>
      </c>
      <c r="P925" s="55" t="e">
        <f t="shared" si="234"/>
        <v>#VALUE!</v>
      </c>
      <c r="Q925" s="78" t="e">
        <f t="shared" si="235"/>
        <v>#VALUE!</v>
      </c>
      <c r="R925" s="56" t="e">
        <f t="shared" si="236"/>
        <v>#VALUE!</v>
      </c>
      <c r="S925" s="55" t="e">
        <f t="shared" si="237"/>
        <v>#VALUE!</v>
      </c>
      <c r="T925" s="55" t="e">
        <f t="shared" si="238"/>
        <v>#VALUE!</v>
      </c>
      <c r="U925" s="57" t="e">
        <f t="shared" si="239"/>
        <v>#VALUE!</v>
      </c>
    </row>
    <row r="926" spans="1:21" ht="13.5" thickBot="1">
      <c r="A926" s="7">
        <v>7946100476</v>
      </c>
      <c r="B926" s="8">
        <v>3479246.46</v>
      </c>
      <c r="C926" s="8">
        <v>5746367.912</v>
      </c>
      <c r="D926" s="8">
        <v>32479181.389</v>
      </c>
      <c r="E926" s="19">
        <v>5744509.686</v>
      </c>
      <c r="F926" s="27">
        <f>($C926-$C$927)*($D926-$D$927)</f>
        <v>-15629917.081311058</v>
      </c>
      <c r="G926" s="28">
        <f>($B926-$B$927)*($E926-$E$927)</f>
        <v>-15635384.71600171</v>
      </c>
      <c r="H926" s="28">
        <f>($C926-$C$927)*($E926-$E$927)</f>
        <v>393516358.792676</v>
      </c>
      <c r="I926" s="28">
        <f>($B926-$B$927)*($D926-$D$927)</f>
        <v>621015.5211724157</v>
      </c>
      <c r="J926" s="28">
        <f>($B926-$B$927)^2</f>
        <v>621479.6896957344</v>
      </c>
      <c r="K926" s="36">
        <f>($C926-$C$927)^2</f>
        <v>393672772.52506787</v>
      </c>
      <c r="L926" s="41">
        <f t="shared" si="230"/>
        <v>-0.00246288999915123</v>
      </c>
      <c r="M926" s="53">
        <f t="shared" si="231"/>
        <v>-0.0005985666066408157</v>
      </c>
      <c r="N926" s="66" t="e">
        <f t="shared" si="232"/>
        <v>#VALUE!</v>
      </c>
      <c r="O926" s="67" t="e">
        <f t="shared" si="233"/>
        <v>#VALUE!</v>
      </c>
      <c r="P926" s="67" t="e">
        <f t="shared" si="234"/>
        <v>#VALUE!</v>
      </c>
      <c r="Q926" s="79" t="e">
        <f t="shared" si="235"/>
        <v>#VALUE!</v>
      </c>
      <c r="R926" s="66" t="e">
        <f t="shared" si="236"/>
        <v>#VALUE!</v>
      </c>
      <c r="S926" s="67" t="e">
        <f t="shared" si="237"/>
        <v>#VALUE!</v>
      </c>
      <c r="T926" s="67" t="e">
        <f t="shared" si="238"/>
        <v>#VALUE!</v>
      </c>
      <c r="U926" s="68" t="e">
        <f t="shared" si="239"/>
        <v>#VALUE!</v>
      </c>
    </row>
    <row r="927" spans="1:21" s="1" customFormat="1" ht="13.5" thickBot="1">
      <c r="A927" s="9"/>
      <c r="B927" s="10">
        <f>AVERAGE(B2:B926)</f>
        <v>3480034.7998313517</v>
      </c>
      <c r="C927" s="10">
        <f>AVERAGE(C2:C926)</f>
        <v>5726526.7232118985</v>
      </c>
      <c r="D927" s="10">
        <f>AVERAGE(D2:D926)</f>
        <v>32479969.140038922</v>
      </c>
      <c r="E927" s="20">
        <f>AVERAGE(E2:E926)</f>
        <v>5724676.380496215</v>
      </c>
      <c r="F927" s="21">
        <f aca="true" t="shared" si="240" ref="F927:K927">SUM(F2:F926)</f>
        <v>-9085867181.848135</v>
      </c>
      <c r="G927" s="10">
        <f t="shared" si="240"/>
        <v>-9089151513.448631</v>
      </c>
      <c r="H927" s="10">
        <f t="shared" si="240"/>
        <v>133892820734.75742</v>
      </c>
      <c r="I927" s="10">
        <f t="shared" si="240"/>
        <v>105015826396.80075</v>
      </c>
      <c r="J927" s="10">
        <f t="shared" si="240"/>
        <v>105057466326.78214</v>
      </c>
      <c r="K927" s="20">
        <f t="shared" si="240"/>
        <v>133946279275.35658</v>
      </c>
      <c r="L927" s="39">
        <f>MAX(L2:L926)</f>
        <v>0.08223362639546394</v>
      </c>
      <c r="M927" s="54">
        <f>MAX(M2:M926)</f>
        <v>0.08939744252711535</v>
      </c>
      <c r="N927" s="61" t="e">
        <f>MIN(N2:N926)</f>
        <v>#VALUE!</v>
      </c>
      <c r="O927" s="62" t="e">
        <f>SUM(O2:O926)</f>
        <v>#VALUE!</v>
      </c>
      <c r="P927" s="69" t="e">
        <f>SUM(P2:P926)</f>
        <v>#VALUE!</v>
      </c>
      <c r="Q927" s="70" t="e">
        <f>SUM(Q2:Q926)</f>
        <v>#VALUE!</v>
      </c>
      <c r="R927" s="61" t="e">
        <f>MIN(R2:R926)</f>
        <v>#VALUE!</v>
      </c>
      <c r="S927" s="62" t="e">
        <f>SUM(S2:S926)</f>
        <v>#VALUE!</v>
      </c>
      <c r="T927" s="69" t="e">
        <f>SUM(T2:T926)</f>
        <v>#VALUE!</v>
      </c>
      <c r="U927" s="70" t="e">
        <f>SUM(U2:U926)</f>
        <v>#VALUE!</v>
      </c>
    </row>
    <row r="928" spans="16:21" ht="13.5" thickBot="1">
      <c r="P928" s="71" t="e">
        <f>P927/O927</f>
        <v>#VALUE!</v>
      </c>
      <c r="Q928" s="72" t="e">
        <f>Q927/O927</f>
        <v>#VALUE!</v>
      </c>
      <c r="T928" s="71" t="e">
        <f>T927/S927</f>
        <v>#VALUE!</v>
      </c>
      <c r="U928" s="72" t="e">
        <f>U927/S927</f>
        <v>#VALUE!</v>
      </c>
    </row>
    <row r="929" spans="1:8" ht="12.75">
      <c r="A929" s="47" t="s">
        <v>5</v>
      </c>
      <c r="B929" s="45">
        <f>(F927-G927)/(J927+K927)</f>
        <v>1.3741757863341628E-05</v>
      </c>
      <c r="C929" s="73">
        <f>B929*-1/(B929^2+B930^2)</f>
        <v>-1.3752699953160589E-05</v>
      </c>
      <c r="D929" s="42" t="s">
        <v>21</v>
      </c>
      <c r="E929" s="75">
        <f>IF(COUNT(Koordinatentransformation!A12:B12)=2,D927-B929*C927-B930*B927+B929*Koordinatentransformation!B12+Stützpunkte!B930*Koordinatentransformation!A12,"")</f>
      </c>
      <c r="F929" s="43">
        <f>IF(COUNT(E929,P928)=2,E929-P928,"")</f>
      </c>
      <c r="G929"/>
      <c r="H929"/>
    </row>
    <row r="930" spans="1:8" ht="13.5" thickBot="1">
      <c r="A930" s="48" t="s">
        <v>6</v>
      </c>
      <c r="B930" s="46">
        <f>(H927+I927)/(J927+K927)</f>
        <v>0.9996021046852593</v>
      </c>
      <c r="C930" s="74">
        <f>B930/(B929^2+B930^2)</f>
        <v>1.0003980535093808</v>
      </c>
      <c r="D930" s="44" t="s">
        <v>22</v>
      </c>
      <c r="E930" s="28">
        <f>IF(COUNT(Koordinatentransformation!A12:B12)=2,E927-B930*C927+B929*B927+B930*Koordinatentransformation!B12-Stützpunkte!B929*Koordinatentransformation!A12,"")</f>
      </c>
      <c r="F930" s="29">
        <f>IF(COUNT(Q928,Q928)=2,E930-Q928,"")</f>
      </c>
      <c r="G930"/>
      <c r="H930"/>
    </row>
    <row r="931" spans="1:2" ht="13.5" thickBot="1">
      <c r="A931" s="30" t="s">
        <v>7</v>
      </c>
      <c r="B931" s="49">
        <f>SQRT(B929^2+B930^2)</f>
        <v>0.9996021047797149</v>
      </c>
    </row>
    <row r="932" spans="1:6" ht="13.5" thickBot="1">
      <c r="A932" s="31" t="s">
        <v>8</v>
      </c>
      <c r="B932" s="32">
        <f>ATAN(B929/B930)/PI()*200</f>
        <v>0.0008751757045464006</v>
      </c>
      <c r="D932" s="42" t="s">
        <v>18</v>
      </c>
      <c r="E932" s="76">
        <f>IF(COUNT(Koordinatentransformation!A20:B20)=2,B927-E927*C929-D927*C930+C930*Koordinatentransformation!A20+Stützpunkte!C929*Koordinatentransformation!B20,"")</f>
      </c>
      <c r="F932" s="43">
        <f>IF(COUNT(T928,T928)=2,E932+T928,"")</f>
      </c>
    </row>
    <row r="933" spans="4:6" ht="13.5" thickBot="1">
      <c r="D933" s="44" t="s">
        <v>19</v>
      </c>
      <c r="E933" s="36">
        <f>IF(COUNT(Koordinatentransformation!A20:B20)=2,C927-E927*C930+D927*C929+C930*Koordinatentransformation!B20-Stützpunkte!C929*Koordinatentransformation!A20,"")</f>
      </c>
      <c r="F933" s="29">
        <f>IF(COUNT(E933,U928)=2,E933+U928,"")</f>
      </c>
    </row>
  </sheetData>
  <sheetProtection password="C164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Kreisverwaltung Paderborn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winterkrieg</dc:creator>
  <cp:keywords/>
  <dc:description/>
  <cp:lastModifiedBy>winterkrieg</cp:lastModifiedBy>
  <cp:lastPrinted>2011-03-31T08:43:34Z</cp:lastPrinted>
  <dcterms:created xsi:type="dcterms:W3CDTF">2011-03-31T05:31:21Z</dcterms:created>
  <dcterms:modified xsi:type="dcterms:W3CDTF">2011-03-31T08:44:34Z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