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0\ablage\50.1\Aufwendungszuschuss APG\Formulare und Infoschreiben\"/>
    </mc:Choice>
  </mc:AlternateContent>
  <xr:revisionPtr revIDLastSave="0" documentId="13_ncr:1_{A67165CB-407C-4453-B120-B3457C31D213}" xr6:coauthVersionLast="36" xr6:coauthVersionMax="36" xr10:uidLastSave="{00000000-0000-0000-0000-000000000000}"/>
  <bookViews>
    <workbookView xWindow="240" yWindow="120" windowWidth="11580" windowHeight="8325" tabRatio="694" xr2:uid="{00000000-000D-0000-FFFF-FFFF00000000}"/>
  </bookViews>
  <sheets>
    <sheet name="Antrag u Bestätigung" sheetId="1" r:id="rId1"/>
    <sheet name="Belegungsliste Kurzzeitpflege" sheetId="3" r:id="rId2"/>
    <sheet name="Einzelnachweis Tagespflege" sheetId="6" r:id="rId3"/>
    <sheet name="Belegungsliste Tagespflege" sheetId="5" r:id="rId4"/>
    <sheet name="Nachberechnung" sheetId="7" r:id="rId5"/>
  </sheets>
  <definedNames>
    <definedName name="_xlnm.Print_Area" localSheetId="0">'Antrag u Bestätigung'!$A$1:$J$72</definedName>
    <definedName name="_xlnm.Print_Area" localSheetId="1">'Belegungsliste Kurzzeitpflege'!$A$1:$N$51</definedName>
    <definedName name="_xlnm.Print_Area" localSheetId="3">'Belegungsliste Tagespflege'!$A$1:$J$50</definedName>
    <definedName name="_xlnm.Print_Area" localSheetId="2">'Einzelnachweis Tagespflege'!$A$1:$AG$43</definedName>
  </definedNames>
  <calcPr calcId="191029"/>
</workbook>
</file>

<file path=xl/calcChain.xml><?xml version="1.0" encoding="utf-8"?>
<calcChain xmlns="http://schemas.openxmlformats.org/spreadsheetml/2006/main">
  <c r="D18" i="7" l="1"/>
  <c r="D19" i="7"/>
  <c r="D20" i="7"/>
  <c r="D21" i="7"/>
  <c r="D22" i="7"/>
  <c r="D23" i="7"/>
  <c r="D24" i="7"/>
  <c r="D25" i="7"/>
  <c r="D26" i="7"/>
  <c r="D27" i="7"/>
  <c r="D28" i="7"/>
  <c r="D17" i="7"/>
  <c r="M13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12" i="3"/>
  <c r="B42" i="5" l="1"/>
  <c r="B43" i="5"/>
  <c r="B44" i="5"/>
  <c r="B45" i="5"/>
  <c r="A43" i="5"/>
  <c r="A44" i="5"/>
  <c r="A45" i="5"/>
  <c r="C29" i="7" l="1"/>
  <c r="C13" i="7"/>
  <c r="N15" i="3" l="1"/>
  <c r="N16" i="3"/>
  <c r="N17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6" i="3"/>
  <c r="D29" i="7" l="1"/>
  <c r="N45" i="5"/>
  <c r="O45" i="5" s="1"/>
  <c r="N44" i="5"/>
  <c r="O44" i="5" s="1"/>
  <c r="AH39" i="6" s="1"/>
  <c r="N43" i="5"/>
  <c r="O43" i="5" s="1"/>
  <c r="AH38" i="6" s="1"/>
  <c r="N42" i="5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R32" i="5" l="1"/>
  <c r="AH27" i="6"/>
  <c r="R40" i="5"/>
  <c r="AH35" i="6"/>
  <c r="R31" i="5"/>
  <c r="AH26" i="6"/>
  <c r="R25" i="5"/>
  <c r="AH20" i="6"/>
  <c r="R33" i="5"/>
  <c r="AH28" i="6"/>
  <c r="R41" i="5"/>
  <c r="AH36" i="6"/>
  <c r="R39" i="5"/>
  <c r="AH34" i="6"/>
  <c r="R26" i="5"/>
  <c r="AH21" i="6"/>
  <c r="R34" i="5"/>
  <c r="AH29" i="6"/>
  <c r="R42" i="5"/>
  <c r="AH37" i="6"/>
  <c r="R27" i="5"/>
  <c r="AH22" i="6"/>
  <c r="R35" i="5"/>
  <c r="AH30" i="6"/>
  <c r="R43" i="5"/>
  <c r="AH40" i="6"/>
  <c r="R28" i="5"/>
  <c r="AH23" i="6"/>
  <c r="R36" i="5"/>
  <c r="AH31" i="6"/>
  <c r="R44" i="5"/>
  <c r="R29" i="5"/>
  <c r="AH24" i="6"/>
  <c r="R37" i="5"/>
  <c r="AH32" i="6"/>
  <c r="R45" i="5"/>
  <c r="R30" i="5"/>
  <c r="AH25" i="6"/>
  <c r="R38" i="5"/>
  <c r="AH33" i="6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AL39" i="6" l="1"/>
  <c r="H44" i="5" s="1"/>
  <c r="AL38" i="6"/>
  <c r="H43" i="5" s="1"/>
  <c r="B2" i="5"/>
  <c r="N12" i="5" l="1"/>
  <c r="O12" i="5" s="1"/>
  <c r="P12" i="5"/>
  <c r="Q12" i="5" s="1"/>
  <c r="P13" i="5" l="1"/>
  <c r="Q13" i="5" s="1"/>
  <c r="L16" i="3" l="1"/>
  <c r="L17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6" i="3"/>
  <c r="N13" i="5" l="1"/>
  <c r="O13" i="5" s="1"/>
  <c r="AH8" i="6" s="1"/>
  <c r="N14" i="5"/>
  <c r="O14" i="5" s="1"/>
  <c r="AH9" i="6" s="1"/>
  <c r="N15" i="5"/>
  <c r="O15" i="5" s="1"/>
  <c r="AH10" i="6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R22" i="5" l="1"/>
  <c r="AH17" i="6"/>
  <c r="R19" i="5"/>
  <c r="AH14" i="6"/>
  <c r="R18" i="5"/>
  <c r="AL13" i="6" s="1"/>
  <c r="AH13" i="6"/>
  <c r="R24" i="5"/>
  <c r="AH19" i="6"/>
  <c r="R20" i="5"/>
  <c r="AH15" i="6"/>
  <c r="R12" i="5"/>
  <c r="AL7" i="6" s="1"/>
  <c r="AH7" i="6"/>
  <c r="R17" i="5"/>
  <c r="AL12" i="6" s="1"/>
  <c r="AH12" i="6"/>
  <c r="R16" i="5"/>
  <c r="AL11" i="6" s="1"/>
  <c r="AH11" i="6"/>
  <c r="R23" i="5"/>
  <c r="AH18" i="6"/>
  <c r="R21" i="5"/>
  <c r="AH16" i="6"/>
  <c r="R15" i="5"/>
  <c r="AL10" i="6" s="1"/>
  <c r="R14" i="5"/>
  <c r="AL9" i="6" s="1"/>
  <c r="R13" i="5"/>
  <c r="AL8" i="6" s="1"/>
  <c r="H16" i="5" l="1"/>
  <c r="I16" i="5" s="1"/>
  <c r="H18" i="5"/>
  <c r="I18" i="5" s="1"/>
  <c r="AL20" i="6" s="1"/>
  <c r="H17" i="5"/>
  <c r="I17" i="5" s="1"/>
  <c r="H12" i="5"/>
  <c r="H15" i="5"/>
  <c r="I15" i="5" s="1"/>
  <c r="AL17" i="6" s="1"/>
  <c r="H14" i="5"/>
  <c r="I14" i="5" s="1"/>
  <c r="AL16" i="6" s="1"/>
  <c r="H13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12" i="5"/>
  <c r="AL18" i="6" l="1"/>
  <c r="AL19" i="6"/>
  <c r="J16" i="5"/>
  <c r="J17" i="5"/>
  <c r="J14" i="5"/>
  <c r="H21" i="5"/>
  <c r="I21" i="5" s="1"/>
  <c r="AL23" i="6" s="1"/>
  <c r="J15" i="5"/>
  <c r="H22" i="5"/>
  <c r="I22" i="5" s="1"/>
  <c r="AL24" i="6" s="1"/>
  <c r="J18" i="5"/>
  <c r="H25" i="5"/>
  <c r="I13" i="5"/>
  <c r="AL15" i="6" s="1"/>
  <c r="I12" i="5"/>
  <c r="AL14" i="6" s="1"/>
  <c r="H24" i="5" l="1"/>
  <c r="H23" i="5"/>
  <c r="J22" i="5"/>
  <c r="H29" i="5"/>
  <c r="J21" i="5"/>
  <c r="H28" i="5"/>
  <c r="J12" i="5"/>
  <c r="H19" i="5"/>
  <c r="J13" i="5"/>
  <c r="H20" i="5"/>
  <c r="I25" i="5"/>
  <c r="J25" i="5" s="1"/>
  <c r="AL27" i="6" l="1"/>
  <c r="I23" i="5"/>
  <c r="I24" i="5"/>
  <c r="J24" i="5" s="1"/>
  <c r="I19" i="5"/>
  <c r="I28" i="5"/>
  <c r="I20" i="5"/>
  <c r="I29" i="5"/>
  <c r="U15" i="3"/>
  <c r="U14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13" i="3"/>
  <c r="U12" i="3"/>
  <c r="J23" i="5" l="1"/>
  <c r="AL31" i="6"/>
  <c r="AL26" i="6"/>
  <c r="AL22" i="6"/>
  <c r="AL30" i="6"/>
  <c r="AL25" i="6"/>
  <c r="H30" i="5" s="1"/>
  <c r="AL21" i="6"/>
  <c r="H32" i="5"/>
  <c r="I32" i="5" s="1"/>
  <c r="J28" i="5"/>
  <c r="J19" i="5"/>
  <c r="J29" i="5"/>
  <c r="J20" i="5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12" i="3"/>
  <c r="L45" i="3" l="1"/>
  <c r="N45" i="3" s="1"/>
  <c r="L18" i="3"/>
  <c r="N18" i="3" s="1"/>
  <c r="L12" i="3"/>
  <c r="N12" i="3" s="1"/>
  <c r="N47" i="3" s="1"/>
  <c r="L13" i="3"/>
  <c r="N13" i="3" s="1"/>
  <c r="L15" i="3"/>
  <c r="L14" i="3"/>
  <c r="N14" i="3" s="1"/>
  <c r="J32" i="5"/>
  <c r="H35" i="5"/>
  <c r="I35" i="5" s="1"/>
  <c r="AL34" i="6"/>
  <c r="H27" i="5"/>
  <c r="I27" i="5" s="1"/>
  <c r="H26" i="5"/>
  <c r="I26" i="5" s="1"/>
  <c r="H31" i="5"/>
  <c r="I30" i="5"/>
  <c r="H36" i="5"/>
  <c r="I36" i="5" s="1"/>
  <c r="J3" i="1"/>
  <c r="L47" i="3" l="1"/>
  <c r="J35" i="5"/>
  <c r="J36" i="5"/>
  <c r="AL32" i="6"/>
  <c r="I31" i="5"/>
  <c r="J31" i="5" s="1"/>
  <c r="J30" i="5"/>
  <c r="AL28" i="6"/>
  <c r="AL29" i="6"/>
  <c r="H34" i="5" s="1"/>
  <c r="J26" i="5"/>
  <c r="J27" i="5"/>
  <c r="H39" i="5"/>
  <c r="AL40" i="6"/>
  <c r="H45" i="5" s="1"/>
  <c r="AL37" i="6"/>
  <c r="I34" i="5" l="1"/>
  <c r="J34" i="5" s="1"/>
  <c r="H33" i="5"/>
  <c r="I43" i="5"/>
  <c r="J43" i="5" s="1"/>
  <c r="I39" i="5"/>
  <c r="J39" i="5" s="1"/>
  <c r="H42" i="5"/>
  <c r="I42" i="5" s="1"/>
  <c r="J42" i="5" s="1"/>
  <c r="AL33" i="6"/>
  <c r="H38" i="5" s="1"/>
  <c r="H37" i="5"/>
  <c r="I38" i="5" l="1"/>
  <c r="J38" i="5" s="1"/>
  <c r="I33" i="5"/>
  <c r="J33" i="5" s="1"/>
  <c r="I37" i="5"/>
  <c r="AL36" i="6"/>
  <c r="AL35" i="6" l="1"/>
  <c r="H41" i="5"/>
  <c r="I41" i="5" s="1"/>
  <c r="J41" i="5" s="1"/>
  <c r="J37" i="5"/>
  <c r="I45" i="5" l="1"/>
  <c r="J45" i="5" s="1"/>
  <c r="H40" i="5"/>
  <c r="I44" i="5"/>
  <c r="J44" i="5" s="1"/>
  <c r="I40" i="5" l="1"/>
  <c r="J40" i="5" s="1"/>
  <c r="J46" i="5" s="1"/>
  <c r="H46" i="5"/>
</calcChain>
</file>

<file path=xl/sharedStrings.xml><?xml version="1.0" encoding="utf-8"?>
<sst xmlns="http://schemas.openxmlformats.org/spreadsheetml/2006/main" count="180" uniqueCount="125">
  <si>
    <t>Pflegekasse</t>
  </si>
  <si>
    <t>Datum</t>
  </si>
  <si>
    <t>Name der Pflegeeinrichtung</t>
  </si>
  <si>
    <t>Straße, Hausnummer</t>
  </si>
  <si>
    <t>PLZ, Ort</t>
  </si>
  <si>
    <t>Bankverbindung der Pflegeeinrichtung</t>
  </si>
  <si>
    <t>Telefon</t>
  </si>
  <si>
    <t>Antrag auf Förderung der Investitionskosten im Bereich der Tages- oder Kurzzeitpflege gem. § 13 Alten- und Pflegegesetz Nordrhein-Westfalen (APG NRW)</t>
  </si>
  <si>
    <t xml:space="preserve">Rechtsverbindliche Unterschrift </t>
  </si>
  <si>
    <t xml:space="preserve">Ort, Datum </t>
  </si>
  <si>
    <t>Sozialamt</t>
  </si>
  <si>
    <t>Postfach 19 40</t>
  </si>
  <si>
    <t>33049 Paderborn</t>
  </si>
  <si>
    <t>Kurzzeitpflege</t>
  </si>
  <si>
    <t>Antragsteller</t>
  </si>
  <si>
    <t xml:space="preserve">      Tagespflege</t>
  </si>
  <si>
    <t>eingestreute Kurzzeitpflege</t>
  </si>
  <si>
    <t>Es wird bescheinigt, dass</t>
  </si>
  <si>
    <t>bei der Berechnung der Belegungstage nur die tatsächliche Belegung durch Personen, die als pflegebedürftig nach dem Elften Buch Sozialgesetzbuch - SGB XI anerkannt sind, zu Grunde gelegt worden ist (§§ 18 Abs. 2, 21 Abs. 2 APG DVO NRW). Der Leistungsbescheid der Pflegekasse liegt vor.</t>
  </si>
  <si>
    <t>den in der Anlage genannten Pflegebedürftigen die Investitionskosten nicht in Rechnung gestellt worden sind.</t>
  </si>
  <si>
    <t>Bestätigung</t>
  </si>
  <si>
    <t xml:space="preserve">Der Träger räumt dem Kreis Paderborn ein Prüfungsrecht der diesen Leistungen zugrundeliegenden Unterlagen ein. Der Träger verpflichtet sich zur Rückzahlung etwaiger zu Unrecht erhaltener Leistungen. </t>
  </si>
  <si>
    <t>die in der Anlage gemachten Angaben vollständig und richtig sind.</t>
  </si>
  <si>
    <t>für die in der Anlage benannten Pflegebedürftigen keine Ansprüche im Rahmen der Kriegsopferfürsorge bestehen.</t>
  </si>
  <si>
    <t>Geb.-Datum</t>
  </si>
  <si>
    <t>Vorname</t>
  </si>
  <si>
    <t>Name</t>
  </si>
  <si>
    <t>Investitions-kosten gesamt</t>
  </si>
  <si>
    <t>Name der Einrichtung:</t>
  </si>
  <si>
    <t>Anschrift der Einrichtung:</t>
  </si>
  <si>
    <t>EZ</t>
  </si>
  <si>
    <t>DZ</t>
  </si>
  <si>
    <t>Festsetzungsbescheid LWL gem. § 12 APG DVO</t>
  </si>
  <si>
    <t>vom (Datum)</t>
  </si>
  <si>
    <t>Laufzeit (von)</t>
  </si>
  <si>
    <t>(bis)</t>
  </si>
  <si>
    <t>Monat:</t>
  </si>
  <si>
    <t>Tagessatz</t>
  </si>
  <si>
    <t>x</t>
  </si>
  <si>
    <t>von (Datum)</t>
  </si>
  <si>
    <t>bis (Datum)</t>
  </si>
  <si>
    <t>Unterbringung im Antragsmonat</t>
  </si>
  <si>
    <t xml:space="preserve">Aufenthalt in Tagen </t>
  </si>
  <si>
    <t>Wohnort</t>
  </si>
  <si>
    <t>Anschrift</t>
  </si>
  <si>
    <t xml:space="preserve">Gewöhnlicher Aufenthalt bei Aufnahme </t>
  </si>
  <si>
    <t>Bis-Datum im Bewilligungsdatum oder durch Folgeantrag abgedeckt?</t>
  </si>
  <si>
    <t xml:space="preserve">Von-Datum </t>
  </si>
  <si>
    <t>Altenbeken</t>
  </si>
  <si>
    <t>Bad Lippspringe</t>
  </si>
  <si>
    <t>Bad Wünnenberg</t>
  </si>
  <si>
    <t>Borchen</t>
  </si>
  <si>
    <t>Büren</t>
  </si>
  <si>
    <t>Delbrück</t>
  </si>
  <si>
    <t>Hövelhof</t>
  </si>
  <si>
    <t>Lichtenau</t>
  </si>
  <si>
    <t xml:space="preserve">Paderborn </t>
  </si>
  <si>
    <t>Salzkotten</t>
  </si>
  <si>
    <t>Lücke Investitionskostenbescheid/Antragstellung</t>
  </si>
  <si>
    <t>Tagessatz Einzelzimmer:</t>
  </si>
  <si>
    <t>Tagessatz Doppelzimmer:</t>
  </si>
  <si>
    <t>Pflege-grad</t>
  </si>
  <si>
    <t>Folgeantrag gestellt am:</t>
  </si>
  <si>
    <t xml:space="preserve">Kreis Paderborn </t>
  </si>
  <si>
    <t xml:space="preserve">ein gültiger Festsetzungsbescheid gemäß § 12 APG DVO NRW oder ein fristgerechter Folgeantrag zur Festsetzung der anerkennungsfähigen Investitionsaufwendungen vorliegt. </t>
  </si>
  <si>
    <t>Gesamtsumme:</t>
  </si>
  <si>
    <t>Tagessatz:</t>
  </si>
  <si>
    <t>Tagespflege</t>
  </si>
  <si>
    <t xml:space="preserve">Aufenthaltstage im Monat </t>
  </si>
  <si>
    <t>Monat</t>
  </si>
  <si>
    <t xml:space="preserve">Vorname </t>
  </si>
  <si>
    <t>Anwesenheitstage im abzurechnenden Monat (Bitte ankreuzen)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</si>
  <si>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</si>
  <si>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</si>
  <si>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</si>
  <si>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</si>
  <si>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</si>
  <si>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</si>
  <si>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</si>
  <si>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</si>
  <si>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</si>
  <si>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</si>
  <si>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</si>
  <si>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</si>
  <si>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Enddatum der Monate</t>
  </si>
  <si>
    <t>31.01.</t>
  </si>
  <si>
    <t>31.03.</t>
  </si>
  <si>
    <t>30.04.</t>
  </si>
  <si>
    <t>31.05.</t>
  </si>
  <si>
    <t>31.07.</t>
  </si>
  <si>
    <t>31.08.</t>
  </si>
  <si>
    <t>30.09.</t>
  </si>
  <si>
    <t>31.10.</t>
  </si>
  <si>
    <t>30.11.</t>
  </si>
  <si>
    <t>31.12.</t>
  </si>
  <si>
    <t>Summe Anwesenheitstage</t>
  </si>
  <si>
    <t>Anfangsdatum der Monate</t>
  </si>
  <si>
    <t>01.01.</t>
  </si>
  <si>
    <t>01.02.</t>
  </si>
  <si>
    <t>01.03.</t>
  </si>
  <si>
    <t>01.04.</t>
  </si>
  <si>
    <t>01.05.</t>
  </si>
  <si>
    <t>01.07.</t>
  </si>
  <si>
    <t>01.08.</t>
  </si>
  <si>
    <t>01.09.</t>
  </si>
  <si>
    <t>01.10.</t>
  </si>
  <si>
    <t>01.11.</t>
  </si>
  <si>
    <t>01.12.</t>
  </si>
  <si>
    <t>01.06.</t>
  </si>
  <si>
    <t xml:space="preserve">Kontoinhaber/in </t>
  </si>
  <si>
    <t>Anwesenheitstage abzgl.  Lücke am 1.-31. Tag</t>
  </si>
  <si>
    <t>investitionskosten@kreis-paderborn.de</t>
  </si>
  <si>
    <t>Monat:/Jahr:</t>
  </si>
  <si>
    <t>Name der Einrichtung</t>
  </si>
  <si>
    <t>Aufwendungszuschuss gem. § 13 APG NRW</t>
  </si>
  <si>
    <t>Nachberechnung</t>
  </si>
  <si>
    <t>Investitionskosten alt:</t>
  </si>
  <si>
    <t>Investitionskosten neu:</t>
  </si>
  <si>
    <t>Nachberechnung/Tag</t>
  </si>
  <si>
    <t>Jahr</t>
  </si>
  <si>
    <t>Tage</t>
  </si>
  <si>
    <t>Differenz</t>
  </si>
  <si>
    <t>Grundlage sind die monatlich gestellten und bewilligten Anträge</t>
  </si>
  <si>
    <t>30.06.</t>
  </si>
  <si>
    <t>28.02.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</si>
</sst>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/m;@"/>
  </numFmts>
  <fonts count="3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sz val="24"/>
      <color rgb="FF0070C0"/>
      <name val="Arial"/>
      <family val="2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</cellStyleXfs>
  <cellXfs count="282">
    <xf numFmtId="0" fontId="0" fillId="0" borderId="0" xfId="0"/>
    <xf numFmtId="0" fontId="1" fillId="0" borderId="0" xfId="0" applyFont="1"/>
    <xf numFmtId="14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6" fillId="0" borderId="0" xfId="0" applyNumberFormat="1" applyFont="1"/>
    <xf numFmtId="14" fontId="6" fillId="0" borderId="0" xfId="0" applyNumberFormat="1" applyFont="1"/>
    <xf numFmtId="0" fontId="9" fillId="0" borderId="0" xfId="0" applyFont="1"/>
    <xf numFmtId="14" fontId="9" fillId="0" borderId="0" xfId="0" applyNumberFormat="1" applyFont="1"/>
    <xf numFmtId="3" fontId="9" fillId="0" borderId="0" xfId="0" applyNumberFormat="1" applyFont="1"/>
    <xf numFmtId="164" fontId="8" fillId="0" borderId="0" xfId="0" applyNumberFormat="1" applyFont="1"/>
    <xf numFmtId="14" fontId="8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1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14" fontId="13" fillId="0" borderId="0" xfId="0" applyNumberFormat="1" applyFont="1" applyAlignment="1">
      <alignment vertical="top"/>
    </xf>
    <xf numFmtId="0" fontId="8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8" fillId="0" borderId="0" xfId="0" applyFont="1" applyAlignment="1">
      <alignment horizontal="left"/>
    </xf>
    <xf numFmtId="0" fontId="18" fillId="0" borderId="1" xfId="0" applyFont="1" applyBorder="1"/>
    <xf numFmtId="0" fontId="0" fillId="3" borderId="18" xfId="0" applyFill="1" applyBorder="1"/>
    <xf numFmtId="14" fontId="0" fillId="0" borderId="0" xfId="0" applyNumberFormat="1"/>
    <xf numFmtId="0" fontId="19" fillId="0" borderId="0" xfId="0" applyFont="1"/>
    <xf numFmtId="0" fontId="20" fillId="0" borderId="0" xfId="0" applyFont="1"/>
    <xf numFmtId="0" fontId="20" fillId="0" borderId="0" xfId="0" applyFont="1" applyProtection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5" fillId="0" borderId="2" xfId="0" applyFont="1" applyBorder="1" applyAlignment="1" applyProtection="1">
      <alignment vertical="top" wrapText="1"/>
      <protection locked="0"/>
    </xf>
    <xf numFmtId="0" fontId="15" fillId="0" borderId="3" xfId="0" applyFont="1" applyBorder="1" applyAlignment="1" applyProtection="1">
      <alignment vertical="top" wrapText="1"/>
      <protection locked="0"/>
    </xf>
    <xf numFmtId="14" fontId="15" fillId="0" borderId="1" xfId="0" applyNumberFormat="1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14" fontId="15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NumberFormat="1" applyFont="1" applyBorder="1" applyAlignment="1" applyProtection="1">
      <alignment horizontal="center" vertical="top" wrapText="1"/>
      <protection locked="0"/>
    </xf>
    <xf numFmtId="14" fontId="15" fillId="0" borderId="20" xfId="0" applyNumberFormat="1" applyFont="1" applyBorder="1" applyProtection="1">
      <protection locked="0"/>
    </xf>
    <xf numFmtId="0" fontId="13" fillId="3" borderId="21" xfId="0" applyFont="1" applyFill="1" applyBorder="1"/>
    <xf numFmtId="0" fontId="13" fillId="3" borderId="2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20" xfId="0" applyNumberFormat="1" applyFont="1" applyFill="1" applyBorder="1" applyAlignment="1">
      <alignment vertical="center" wrapText="1"/>
    </xf>
    <xf numFmtId="14" fontId="14" fillId="2" borderId="21" xfId="0" applyNumberFormat="1" applyFont="1" applyFill="1" applyBorder="1" applyAlignment="1">
      <alignment horizontal="center" vertical="center" wrapText="1"/>
    </xf>
    <xf numFmtId="14" fontId="14" fillId="2" borderId="2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14" fillId="0" borderId="0" xfId="0" applyFont="1" applyAlignment="1" applyProtection="1"/>
    <xf numFmtId="0" fontId="10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14" fontId="12" fillId="0" borderId="0" xfId="0" applyNumberFormat="1" applyFont="1" applyFill="1" applyBorder="1" applyAlignment="1" applyProtection="1">
      <alignment horizontal="center" vertical="top" wrapText="1"/>
    </xf>
    <xf numFmtId="3" fontId="10" fillId="0" borderId="0" xfId="0" applyNumberFormat="1" applyFont="1" applyFill="1" applyBorder="1" applyAlignment="1" applyProtection="1">
      <alignment horizontal="center" vertical="top" wrapText="1"/>
    </xf>
    <xf numFmtId="164" fontId="12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14" fontId="8" fillId="0" borderId="0" xfId="0" applyNumberFormat="1" applyFont="1" applyBorder="1" applyAlignment="1" applyProtection="1">
      <alignment horizontal="center" vertical="top" wrapText="1"/>
    </xf>
    <xf numFmtId="3" fontId="13" fillId="0" borderId="0" xfId="0" applyNumberFormat="1" applyFont="1" applyBorder="1" applyAlignment="1" applyProtection="1">
      <alignment horizontal="right" vertical="top" wrapText="1"/>
    </xf>
    <xf numFmtId="164" fontId="13" fillId="0" borderId="0" xfId="0" applyNumberFormat="1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3" fontId="11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11" fillId="0" borderId="0" xfId="0" applyNumberFormat="1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14" fontId="5" fillId="0" borderId="0" xfId="0" applyNumberFormat="1" applyFont="1" applyBorder="1" applyAlignment="1" applyProtection="1">
      <alignment horizontal="center" vertical="top" wrapText="1"/>
    </xf>
    <xf numFmtId="3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0" fontId="8" fillId="0" borderId="0" xfId="0" applyFont="1" applyBorder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14" fontId="1" fillId="0" borderId="0" xfId="0" applyNumberFormat="1" applyFont="1" applyProtection="1"/>
    <xf numFmtId="3" fontId="1" fillId="0" borderId="0" xfId="0" applyNumberFormat="1" applyFont="1" applyProtection="1"/>
    <xf numFmtId="164" fontId="1" fillId="0" borderId="0" xfId="0" applyNumberFormat="1" applyFont="1" applyProtection="1"/>
    <xf numFmtId="0" fontId="0" fillId="0" borderId="0" xfId="0" applyFont="1" applyProtection="1"/>
    <xf numFmtId="0" fontId="13" fillId="0" borderId="0" xfId="0" applyFont="1" applyBorder="1" applyAlignment="1" applyProtection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14" fontId="13" fillId="0" borderId="0" xfId="0" applyNumberFormat="1" applyFont="1" applyBorder="1" applyAlignment="1" applyProtection="1">
      <alignment horizontal="left" vertical="top" wrapText="1"/>
    </xf>
    <xf numFmtId="14" fontId="13" fillId="0" borderId="0" xfId="0" applyNumberFormat="1" applyFont="1" applyBorder="1" applyAlignment="1" applyProtection="1">
      <alignment horizontal="center" vertical="top" wrapText="1"/>
    </xf>
    <xf numFmtId="0" fontId="8" fillId="0" borderId="0" xfId="0" applyNumberFormat="1" applyFont="1" applyBorder="1" applyAlignment="1" applyProtection="1">
      <alignment horizontal="center" vertical="top" wrapText="1"/>
    </xf>
    <xf numFmtId="3" fontId="15" fillId="3" borderId="1" xfId="0" applyNumberFormat="1" applyFont="1" applyFill="1" applyBorder="1" applyAlignment="1">
      <alignment horizontal="right" vertical="top" wrapText="1"/>
    </xf>
    <xf numFmtId="164" fontId="15" fillId="3" borderId="1" xfId="0" applyNumberFormat="1" applyFont="1" applyFill="1" applyBorder="1" applyAlignment="1" applyProtection="1">
      <alignment horizontal="right" vertical="top" wrapText="1"/>
    </xf>
    <xf numFmtId="164" fontId="15" fillId="3" borderId="1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 applyProtection="1">
      <alignment vertical="top" wrapText="1"/>
    </xf>
    <xf numFmtId="14" fontId="15" fillId="0" borderId="0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vertical="top" wrapText="1"/>
    </xf>
    <xf numFmtId="164" fontId="24" fillId="3" borderId="2" xfId="0" applyNumberFormat="1" applyFont="1" applyFill="1" applyBorder="1" applyAlignment="1" applyProtection="1">
      <alignment horizontal="right" vertical="top" wrapText="1"/>
    </xf>
    <xf numFmtId="0" fontId="15" fillId="3" borderId="17" xfId="0" applyFont="1" applyFill="1" applyBorder="1" applyAlignment="1"/>
    <xf numFmtId="0" fontId="15" fillId="3" borderId="18" xfId="0" applyFont="1" applyFill="1" applyBorder="1" applyAlignment="1"/>
    <xf numFmtId="0" fontId="0" fillId="0" borderId="0" xfId="0" applyBorder="1"/>
    <xf numFmtId="0" fontId="0" fillId="3" borderId="0" xfId="0" applyFill="1" applyBorder="1"/>
    <xf numFmtId="0" fontId="15" fillId="0" borderId="2" xfId="0" applyFont="1" applyBorder="1" applyAlignment="1"/>
    <xf numFmtId="0" fontId="14" fillId="0" borderId="0" xfId="0" applyFont="1" applyAlignment="1">
      <alignment horizontal="left" vertical="top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5" fillId="0" borderId="4" xfId="0" applyFont="1" applyBorder="1" applyAlignment="1">
      <alignment vertical="center"/>
    </xf>
    <xf numFmtId="0" fontId="18" fillId="0" borderId="0" xfId="0" applyFont="1" applyBorder="1"/>
    <xf numFmtId="14" fontId="15" fillId="0" borderId="0" xfId="0" applyNumberFormat="1" applyFont="1" applyBorder="1" applyAlignment="1" applyProtection="1">
      <protection locked="0"/>
    </xf>
    <xf numFmtId="164" fontId="15" fillId="0" borderId="0" xfId="0" applyNumberFormat="1" applyFont="1" applyBorder="1" applyAlignment="1" applyProtection="1">
      <protection locked="0"/>
    </xf>
    <xf numFmtId="0" fontId="15" fillId="0" borderId="0" xfId="0" applyFont="1" applyFill="1" applyBorder="1" applyAlignment="1"/>
    <xf numFmtId="14" fontId="13" fillId="0" borderId="2" xfId="0" applyNumberFormat="1" applyFont="1" applyBorder="1" applyAlignment="1"/>
    <xf numFmtId="0" fontId="25" fillId="0" borderId="2" xfId="0" applyFont="1" applyBorder="1"/>
    <xf numFmtId="165" fontId="5" fillId="0" borderId="0" xfId="0" applyNumberFormat="1" applyFont="1"/>
    <xf numFmtId="0" fontId="15" fillId="0" borderId="2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vertical="top" wrapText="1"/>
    </xf>
    <xf numFmtId="0" fontId="26" fillId="0" borderId="0" xfId="0" applyFont="1" applyBorder="1" applyAlignment="1">
      <alignment vertical="top"/>
    </xf>
    <xf numFmtId="0" fontId="27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165" fontId="13" fillId="0" borderId="0" xfId="0" applyNumberFormat="1" applyFont="1"/>
    <xf numFmtId="0" fontId="13" fillId="0" borderId="0" xfId="0" applyNumberFormat="1" applyFont="1"/>
    <xf numFmtId="14" fontId="18" fillId="0" borderId="0" xfId="0" applyNumberFormat="1" applyFont="1"/>
    <xf numFmtId="0" fontId="15" fillId="0" borderId="2" xfId="0" applyFont="1" applyBorder="1"/>
    <xf numFmtId="0" fontId="15" fillId="0" borderId="3" xfId="0" applyFont="1" applyBorder="1"/>
    <xf numFmtId="3" fontId="15" fillId="0" borderId="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Border="1" applyAlignment="1" applyProtection="1">
      <alignment horizontal="left" vertical="top" wrapText="1"/>
    </xf>
    <xf numFmtId="3" fontId="24" fillId="3" borderId="9" xfId="0" applyNumberFormat="1" applyFont="1" applyFill="1" applyBorder="1" applyAlignment="1" applyProtection="1">
      <alignment horizontal="center" vertical="top" wrapText="1"/>
    </xf>
    <xf numFmtId="0" fontId="24" fillId="3" borderId="3" xfId="0" applyNumberFormat="1" applyFont="1" applyFill="1" applyBorder="1" applyAlignment="1" applyProtection="1">
      <alignment horizontal="center" vertical="top" wrapText="1"/>
    </xf>
    <xf numFmtId="3" fontId="24" fillId="3" borderId="2" xfId="0" applyNumberFormat="1" applyFont="1" applyFill="1" applyBorder="1" applyAlignment="1" applyProtection="1">
      <alignment horizontal="center" vertical="top" wrapText="1"/>
    </xf>
    <xf numFmtId="0" fontId="28" fillId="0" borderId="0" xfId="0" applyFont="1"/>
    <xf numFmtId="0" fontId="0" fillId="0" borderId="24" xfId="0" applyBorder="1"/>
    <xf numFmtId="0" fontId="0" fillId="0" borderId="0" xfId="0" applyNumberFormat="1"/>
    <xf numFmtId="0" fontId="13" fillId="0" borderId="0" xfId="0" applyNumberFormat="1" applyFont="1" applyAlignment="1">
      <alignment wrapText="1"/>
    </xf>
    <xf numFmtId="0" fontId="15" fillId="0" borderId="16" xfId="0" applyFont="1" applyBorder="1" applyProtection="1"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4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4" fontId="15" fillId="0" borderId="17" xfId="0" applyNumberFormat="1" applyFont="1" applyBorder="1" applyProtection="1">
      <protection locked="0"/>
    </xf>
    <xf numFmtId="0" fontId="15" fillId="0" borderId="9" xfId="0" applyFont="1" applyBorder="1" applyAlignment="1" applyProtection="1">
      <protection locked="0"/>
    </xf>
    <xf numFmtId="0" fontId="15" fillId="0" borderId="2" xfId="0" applyFont="1" applyBorder="1" applyAlignment="1" applyProtection="1">
      <protection locked="0"/>
    </xf>
    <xf numFmtId="0" fontId="0" fillId="0" borderId="0" xfId="0" applyProtection="1"/>
    <xf numFmtId="0" fontId="32" fillId="0" borderId="0" xfId="0" applyFont="1"/>
    <xf numFmtId="0" fontId="20" fillId="0" borderId="4" xfId="0" applyFont="1" applyBorder="1"/>
    <xf numFmtId="0" fontId="0" fillId="0" borderId="4" xfId="0" applyBorder="1"/>
    <xf numFmtId="44" fontId="32" fillId="4" borderId="4" xfId="0" applyNumberFormat="1" applyFont="1" applyFill="1" applyBorder="1"/>
    <xf numFmtId="0" fontId="20" fillId="0" borderId="4" xfId="0" applyFont="1" applyFill="1" applyBorder="1"/>
    <xf numFmtId="17" fontId="20" fillId="0" borderId="4" xfId="0" applyNumberFormat="1" applyFont="1" applyBorder="1"/>
    <xf numFmtId="44" fontId="20" fillId="0" borderId="4" xfId="2" applyFont="1" applyBorder="1"/>
    <xf numFmtId="0" fontId="20" fillId="0" borderId="5" xfId="0" applyFont="1" applyBorder="1"/>
    <xf numFmtId="44" fontId="32" fillId="4" borderId="2" xfId="2" applyFont="1" applyFill="1" applyBorder="1" applyAlignment="1">
      <alignment horizontal="right"/>
    </xf>
    <xf numFmtId="1" fontId="15" fillId="3" borderId="1" xfId="0" applyNumberFormat="1" applyFont="1" applyFill="1" applyBorder="1" applyAlignment="1" applyProtection="1">
      <alignment horizontal="right" vertical="top" wrapText="1"/>
    </xf>
    <xf numFmtId="0" fontId="20" fillId="0" borderId="4" xfId="0" applyFont="1" applyBorder="1" applyAlignment="1" applyProtection="1">
      <alignment horizontal="right"/>
      <protection locked="0"/>
    </xf>
    <xf numFmtId="44" fontId="32" fillId="0" borderId="4" xfId="2" applyFont="1" applyBorder="1" applyAlignment="1" applyProtection="1">
      <alignment horizontal="right"/>
      <protection locked="0"/>
    </xf>
    <xf numFmtId="0" fontId="20" fillId="0" borderId="4" xfId="0" applyFont="1" applyBorder="1" applyProtection="1">
      <protection locked="0"/>
    </xf>
    <xf numFmtId="0" fontId="30" fillId="0" borderId="0" xfId="1" applyFont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5" fillId="0" borderId="4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 applyProtection="1">
      <alignment horizontal="left" vertical="top"/>
      <protection locked="0"/>
    </xf>
    <xf numFmtId="0" fontId="15" fillId="0" borderId="7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14" fillId="0" borderId="12" xfId="0" applyFont="1" applyBorder="1" applyAlignment="1" applyProtection="1">
      <alignment horizontal="left" vertical="top" wrapText="1"/>
    </xf>
    <xf numFmtId="164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wrapText="1"/>
    </xf>
    <xf numFmtId="0" fontId="15" fillId="0" borderId="16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2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3" fontId="24" fillId="3" borderId="9" xfId="0" applyNumberFormat="1" applyFont="1" applyFill="1" applyBorder="1" applyAlignment="1" applyProtection="1">
      <alignment horizontal="left" vertical="top" wrapText="1"/>
    </xf>
    <xf numFmtId="3" fontId="24" fillId="3" borderId="22" xfId="0" applyNumberFormat="1" applyFont="1" applyFill="1" applyBorder="1" applyAlignment="1" applyProtection="1">
      <alignment horizontal="left" vertical="top" wrapText="1"/>
    </xf>
    <xf numFmtId="3" fontId="24" fillId="3" borderId="3" xfId="0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protection locked="0"/>
    </xf>
    <xf numFmtId="0" fontId="15" fillId="0" borderId="9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3" fillId="0" borderId="0" xfId="0" applyFont="1" applyAlignment="1" applyProtection="1">
      <alignment horizontal="left" vertical="top"/>
      <protection locked="0"/>
    </xf>
    <xf numFmtId="0" fontId="15" fillId="3" borderId="17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18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14" fontId="15" fillId="0" borderId="19" xfId="0" applyNumberFormat="1" applyFont="1" applyBorder="1" applyAlignment="1" applyProtection="1">
      <alignment horizontal="left"/>
      <protection locked="0"/>
    </xf>
    <xf numFmtId="14" fontId="15" fillId="0" borderId="1" xfId="0" applyNumberFormat="1" applyFont="1" applyBorder="1" applyAlignment="1" applyProtection="1">
      <alignment horizontal="left"/>
      <protection locked="0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left"/>
    </xf>
    <xf numFmtId="14" fontId="13" fillId="0" borderId="22" xfId="0" applyNumberFormat="1" applyFont="1" applyBorder="1" applyAlignment="1">
      <alignment horizontal="left"/>
    </xf>
    <xf numFmtId="14" fontId="13" fillId="0" borderId="3" xfId="0" applyNumberFormat="1" applyFont="1" applyBorder="1" applyAlignment="1">
      <alignment horizontal="left"/>
    </xf>
    <xf numFmtId="17" fontId="13" fillId="0" borderId="9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4" fontId="15" fillId="0" borderId="9" xfId="0" applyNumberFormat="1" applyFont="1" applyBorder="1" applyAlignment="1" applyProtection="1">
      <alignment horizontal="center"/>
      <protection locked="0"/>
    </xf>
    <xf numFmtId="14" fontId="15" fillId="0" borderId="3" xfId="0" applyNumberFormat="1" applyFont="1" applyBorder="1" applyAlignment="1" applyProtection="1">
      <alignment horizontal="center"/>
      <protection locked="0"/>
    </xf>
    <xf numFmtId="3" fontId="14" fillId="2" borderId="21" xfId="0" applyNumberFormat="1" applyFont="1" applyFill="1" applyBorder="1" applyAlignment="1">
      <alignment horizontal="center" vertical="center" wrapText="1"/>
    </xf>
    <xf numFmtId="3" fontId="14" fillId="2" borderId="20" xfId="0" applyNumberFormat="1" applyFont="1" applyFill="1" applyBorder="1" applyAlignment="1">
      <alignment horizontal="center" vertical="center" wrapText="1"/>
    </xf>
    <xf numFmtId="164" fontId="14" fillId="2" borderId="21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21" fillId="2" borderId="1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4" fontId="12" fillId="2" borderId="9" xfId="0" applyNumberFormat="1" applyFont="1" applyFill="1" applyBorder="1" applyAlignment="1">
      <alignment horizontal="left" vertical="center" wrapText="1"/>
    </xf>
    <xf numFmtId="14" fontId="12" fillId="2" borderId="3" xfId="0" applyNumberFormat="1" applyFont="1" applyFill="1" applyBorder="1" applyAlignment="1">
      <alignment horizontal="left" vertical="center" wrapText="1"/>
    </xf>
    <xf numFmtId="164" fontId="15" fillId="0" borderId="9" xfId="0" applyNumberFormat="1" applyFont="1" applyBorder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49" fontId="13" fillId="0" borderId="9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3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0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14" fontId="15" fillId="0" borderId="9" xfId="0" applyNumberFormat="1" applyFont="1" applyBorder="1" applyAlignment="1" applyProtection="1">
      <alignment horizontal="left"/>
      <protection locked="0"/>
    </xf>
    <xf numFmtId="14" fontId="15" fillId="0" borderId="3" xfId="0" applyNumberFormat="1" applyFont="1" applyBorder="1" applyAlignment="1" applyProtection="1">
      <alignment horizontal="left"/>
      <protection locked="0"/>
    </xf>
    <xf numFmtId="164" fontId="15" fillId="0" borderId="24" xfId="0" applyNumberFormat="1" applyFont="1" applyBorder="1" applyAlignment="1" applyProtection="1">
      <alignment horizontal="left"/>
      <protection locked="0"/>
    </xf>
    <xf numFmtId="164" fontId="15" fillId="0" borderId="1" xfId="0" applyNumberFormat="1" applyFont="1" applyBorder="1" applyAlignment="1" applyProtection="1">
      <alignment horizontal="left"/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</cellXfs>
  <cellStyles count="3">
    <cellStyle name="Link" xfId="1" builtinId="8"/>
    <cellStyle name="Standard" xfId="0" builtinId="0"/>
    <cellStyle name="Währung" xfId="2" builtinId="4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E3408"/>
      <color rgb="FFFD7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4</xdr:col>
      <xdr:colOff>1086655</xdr:colOff>
      <xdr:row>3</xdr:row>
      <xdr:rowOff>2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93522" y="657359"/>
          <a:ext cx="507883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71</xdr:row>
      <xdr:rowOff>0</xdr:rowOff>
    </xdr:from>
    <xdr:to>
      <xdr:col>3</xdr:col>
      <xdr:colOff>724437</xdr:colOff>
      <xdr:row>71</xdr:row>
      <xdr:rowOff>9525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0" y="19251232"/>
          <a:ext cx="5272289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1556197</xdr:colOff>
      <xdr:row>71</xdr:row>
      <xdr:rowOff>0</xdr:rowOff>
    </xdr:from>
    <xdr:to>
      <xdr:col>10</xdr:col>
      <xdr:colOff>0</xdr:colOff>
      <xdr:row>71</xdr:row>
      <xdr:rowOff>13416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841901" y="19251232"/>
          <a:ext cx="6023557" cy="134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71</xdr:row>
      <xdr:rowOff>9525</xdr:rowOff>
    </xdr:from>
    <xdr:to>
      <xdr:col>1</xdr:col>
      <xdr:colOff>1428750</xdr:colOff>
      <xdr:row>71</xdr:row>
      <xdr:rowOff>9525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0" y="19180264"/>
          <a:ext cx="27032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35</xdr:row>
          <xdr:rowOff>28575</xdr:rowOff>
        </xdr:from>
        <xdr:to>
          <xdr:col>6</xdr:col>
          <xdr:colOff>714375</xdr:colOff>
          <xdr:row>35</xdr:row>
          <xdr:rowOff>523875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35</xdr:row>
          <xdr:rowOff>47625</xdr:rowOff>
        </xdr:from>
        <xdr:to>
          <xdr:col>4</xdr:col>
          <xdr:colOff>809625</xdr:colOff>
          <xdr:row>35</xdr:row>
          <xdr:rowOff>514350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35</xdr:row>
          <xdr:rowOff>114300</xdr:rowOff>
        </xdr:from>
        <xdr:to>
          <xdr:col>2</xdr:col>
          <xdr:colOff>714375</xdr:colOff>
          <xdr:row>35</xdr:row>
          <xdr:rowOff>485775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44</xdr:row>
          <xdr:rowOff>323850</xdr:rowOff>
        </xdr:from>
        <xdr:to>
          <xdr:col>0</xdr:col>
          <xdr:colOff>1333500</xdr:colOff>
          <xdr:row>46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46</xdr:row>
          <xdr:rowOff>266700</xdr:rowOff>
        </xdr:from>
        <xdr:to>
          <xdr:col>0</xdr:col>
          <xdr:colOff>1371600</xdr:colOff>
          <xdr:row>48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52</xdr:row>
          <xdr:rowOff>47625</xdr:rowOff>
        </xdr:from>
        <xdr:to>
          <xdr:col>0</xdr:col>
          <xdr:colOff>1333500</xdr:colOff>
          <xdr:row>52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55</xdr:row>
          <xdr:rowOff>57150</xdr:rowOff>
        </xdr:from>
        <xdr:to>
          <xdr:col>0</xdr:col>
          <xdr:colOff>1333500</xdr:colOff>
          <xdr:row>56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58</xdr:row>
          <xdr:rowOff>47625</xdr:rowOff>
        </xdr:from>
        <xdr:to>
          <xdr:col>0</xdr:col>
          <xdr:colOff>1209675</xdr:colOff>
          <xdr:row>58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50</xdr:row>
      <xdr:rowOff>0</xdr:rowOff>
    </xdr:from>
    <xdr:to>
      <xdr:col>14</xdr:col>
      <xdr:colOff>9525</xdr:colOff>
      <xdr:row>50</xdr:row>
      <xdr:rowOff>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858125" y="41786175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5</xdr:col>
      <xdr:colOff>19050</xdr:colOff>
      <xdr:row>50</xdr:row>
      <xdr:rowOff>9526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0" y="41786175"/>
          <a:ext cx="45624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42</xdr:row>
      <xdr:rowOff>0</xdr:rowOff>
    </xdr:from>
    <xdr:to>
      <xdr:col>24</xdr:col>
      <xdr:colOff>9525</xdr:colOff>
      <xdr:row>42</xdr:row>
      <xdr:rowOff>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956425" y="15116175"/>
          <a:ext cx="685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19050</xdr:colOff>
      <xdr:row>42</xdr:row>
      <xdr:rowOff>9526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0" y="18059400"/>
          <a:ext cx="118681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49</xdr:row>
      <xdr:rowOff>0</xdr:rowOff>
    </xdr:from>
    <xdr:to>
      <xdr:col>10</xdr:col>
      <xdr:colOff>9525</xdr:colOff>
      <xdr:row>49</xdr:row>
      <xdr:rowOff>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2839700" y="18059400"/>
          <a:ext cx="7553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19050</xdr:colOff>
      <xdr:row>49</xdr:row>
      <xdr:rowOff>9526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18526125"/>
          <a:ext cx="1108710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2" displayName="Tabelle2" ref="V1:V11" totalsRowShown="0" headerRowDxfId="15" dataDxfId="14">
  <autoFilter ref="V1:V11" xr:uid="{00000000-0009-0000-0100-000001000000}"/>
  <tableColumns count="1">
    <tableColumn id="1" xr3:uid="{00000000-0010-0000-0000-000001000000}" name="Wohnort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3" displayName="Tabelle23" ref="S1:S11" totalsRowShown="0" headerRowDxfId="5" dataDxfId="4">
  <autoFilter ref="S1:S11" xr:uid="{00000000-0009-0000-0100-000002000000}"/>
  <tableColumns count="1">
    <tableColumn id="1" xr3:uid="{00000000-0010-0000-0100-000001000000}" name="Wohnort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234" displayName="Tabelle234" ref="T1:T13" totalsRowShown="0" headerRowDxfId="2" dataDxfId="1">
  <autoFilter ref="T1:T13" xr:uid="{00000000-0009-0000-0100-000003000000}"/>
  <tableColumns count="1">
    <tableColumn id="1" xr3:uid="{00000000-0010-0000-0200-000001000000}" name="Mon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itionskosten@kreis-paderborn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118"/>
  <sheetViews>
    <sheetView tabSelected="1" topLeftCell="A10" zoomScale="98" zoomScaleNormal="98" workbookViewId="0">
      <selection activeCell="F31" sqref="F31"/>
    </sheetView>
  </sheetViews>
  <sheetFormatPr baseColWidth="10" defaultColWidth="11.42578125" defaultRowHeight="12.75" x14ac:dyDescent="0.2"/>
  <cols>
    <col min="1" max="1" width="21.85546875" style="5" customWidth="1"/>
    <col min="2" max="2" width="22.85546875" style="5" customWidth="1"/>
    <col min="3" max="3" width="26.140625" style="1" customWidth="1"/>
    <col min="4" max="4" width="11" style="1" customWidth="1"/>
    <col min="5" max="5" width="38.5703125" style="1" customWidth="1"/>
    <col min="6" max="7" width="16.5703125" style="2" customWidth="1"/>
    <col min="8" max="8" width="9.5703125" style="3" customWidth="1"/>
    <col min="9" max="9" width="15" style="4" customWidth="1"/>
    <col min="10" max="10" width="18.85546875" style="4" customWidth="1"/>
    <col min="11" max="16384" width="11.42578125" style="1"/>
  </cols>
  <sheetData>
    <row r="1" spans="1:13" x14ac:dyDescent="0.2">
      <c r="I1" s="8"/>
      <c r="J1" s="7"/>
      <c r="L1" s="9"/>
      <c r="M1" s="9"/>
    </row>
    <row r="2" spans="1:13" ht="14.25" x14ac:dyDescent="0.2">
      <c r="I2" s="12"/>
      <c r="J2" s="13"/>
      <c r="K2" s="6"/>
      <c r="L2" s="9"/>
      <c r="M2" s="9"/>
    </row>
    <row r="3" spans="1:13" ht="25.5" customHeight="1" x14ac:dyDescent="0.35">
      <c r="A3" s="29" t="s">
        <v>14</v>
      </c>
      <c r="B3" s="185"/>
      <c r="C3" s="185"/>
      <c r="D3" s="185"/>
      <c r="E3" s="185"/>
      <c r="F3" s="15"/>
      <c r="G3" s="15"/>
      <c r="H3" s="202" t="s">
        <v>1</v>
      </c>
      <c r="I3" s="202"/>
      <c r="J3" s="25">
        <f ca="1">TODAY()</f>
        <v>45126</v>
      </c>
      <c r="K3" s="11"/>
    </row>
    <row r="4" spans="1:13" ht="13.5" customHeight="1" x14ac:dyDescent="0.3">
      <c r="A4" s="19"/>
      <c r="B4" s="19"/>
      <c r="C4" s="14"/>
      <c r="D4" s="14"/>
      <c r="E4" s="14"/>
      <c r="F4" s="15"/>
      <c r="G4" s="15"/>
      <c r="H4" s="16"/>
      <c r="I4" s="17"/>
      <c r="J4" s="18"/>
      <c r="K4" s="11"/>
    </row>
    <row r="5" spans="1:13" ht="12.75" customHeight="1" x14ac:dyDescent="0.3">
      <c r="A5" s="19"/>
      <c r="B5" s="19"/>
      <c r="C5" s="14"/>
      <c r="D5" s="14"/>
      <c r="E5" s="14"/>
      <c r="F5" s="15"/>
      <c r="G5" s="15"/>
      <c r="H5" s="16"/>
      <c r="I5" s="17"/>
      <c r="J5" s="18"/>
      <c r="K5" s="10"/>
    </row>
    <row r="6" spans="1:13" ht="20.25" x14ac:dyDescent="0.3">
      <c r="A6" s="19"/>
      <c r="B6" s="19"/>
      <c r="C6" s="14"/>
      <c r="D6" s="14"/>
      <c r="E6" s="14"/>
      <c r="F6" s="15"/>
      <c r="G6" s="15"/>
      <c r="H6" s="16"/>
      <c r="I6" s="17"/>
      <c r="J6" s="18"/>
    </row>
    <row r="7" spans="1:13" ht="20.25" x14ac:dyDescent="0.3">
      <c r="A7" s="19"/>
      <c r="B7" s="19"/>
      <c r="C7" s="14"/>
      <c r="D7" s="14"/>
      <c r="E7" s="14"/>
      <c r="F7" s="15"/>
      <c r="G7" s="15"/>
      <c r="H7" s="16"/>
      <c r="I7" s="17"/>
      <c r="J7" s="18"/>
    </row>
    <row r="8" spans="1:13" ht="20.25" x14ac:dyDescent="0.3">
      <c r="A8" s="19"/>
      <c r="B8" s="19"/>
      <c r="C8" s="14"/>
      <c r="D8" s="14"/>
      <c r="E8" s="14"/>
      <c r="F8" s="15"/>
      <c r="G8" s="15"/>
      <c r="H8" s="16"/>
      <c r="I8" s="17"/>
      <c r="J8" s="18"/>
    </row>
    <row r="9" spans="1:13" ht="12.75" customHeight="1" x14ac:dyDescent="0.3">
      <c r="A9" s="19"/>
      <c r="B9" s="19"/>
      <c r="C9" s="14"/>
      <c r="D9" s="14"/>
      <c r="E9" s="14"/>
      <c r="F9" s="15"/>
      <c r="G9" s="15"/>
      <c r="H9" s="16"/>
      <c r="I9" s="17"/>
      <c r="J9" s="18"/>
    </row>
    <row r="10" spans="1:13" ht="12.75" customHeight="1" x14ac:dyDescent="0.3">
      <c r="A10" s="19"/>
      <c r="B10" s="19"/>
      <c r="C10" s="14"/>
      <c r="D10" s="14"/>
      <c r="E10" s="14"/>
      <c r="F10" s="15"/>
      <c r="G10" s="15"/>
      <c r="H10" s="16"/>
      <c r="I10" s="17"/>
      <c r="J10" s="18"/>
    </row>
    <row r="11" spans="1:13" ht="12.75" customHeight="1" x14ac:dyDescent="0.3">
      <c r="A11" s="19"/>
      <c r="B11" s="19"/>
      <c r="C11" s="14"/>
      <c r="D11" s="14"/>
      <c r="E11" s="14"/>
      <c r="F11" s="15"/>
      <c r="G11" s="15"/>
      <c r="H11" s="16"/>
      <c r="I11" s="17"/>
      <c r="J11" s="18"/>
    </row>
    <row r="12" spans="1:13" ht="12.75" customHeight="1" x14ac:dyDescent="0.3">
      <c r="A12" s="19"/>
      <c r="B12" s="19"/>
      <c r="C12" s="14"/>
      <c r="D12" s="14"/>
      <c r="E12" s="14"/>
      <c r="F12" s="15"/>
      <c r="G12" s="15"/>
      <c r="H12" s="16"/>
      <c r="I12" s="17"/>
      <c r="J12" s="18"/>
    </row>
    <row r="13" spans="1:13" ht="12.75" customHeight="1" x14ac:dyDescent="0.3">
      <c r="A13" s="19"/>
      <c r="B13" s="19"/>
      <c r="C13" s="14"/>
      <c r="D13" s="14"/>
      <c r="E13" s="14"/>
      <c r="F13" s="15"/>
      <c r="G13" s="15"/>
      <c r="H13" s="16"/>
      <c r="I13" s="17"/>
      <c r="J13" s="18"/>
    </row>
    <row r="14" spans="1:13" ht="12.75" customHeight="1" x14ac:dyDescent="0.3">
      <c r="A14" s="19"/>
      <c r="B14" s="19"/>
      <c r="C14" s="14"/>
      <c r="D14" s="14"/>
      <c r="E14" s="14"/>
      <c r="F14" s="15"/>
      <c r="G14" s="15"/>
      <c r="H14" s="16"/>
      <c r="I14" s="17"/>
      <c r="J14" s="18"/>
    </row>
    <row r="15" spans="1:13" ht="20.25" x14ac:dyDescent="0.3">
      <c r="A15" s="19"/>
      <c r="B15" s="19"/>
      <c r="C15" s="14"/>
      <c r="D15" s="14"/>
      <c r="E15" s="14"/>
      <c r="F15" s="15"/>
      <c r="G15" s="15"/>
      <c r="H15" s="16"/>
      <c r="I15" s="20"/>
      <c r="J15" s="20"/>
    </row>
    <row r="16" spans="1:13" ht="30" x14ac:dyDescent="0.3">
      <c r="A16" s="216" t="s">
        <v>63</v>
      </c>
      <c r="B16" s="216"/>
      <c r="C16" s="21"/>
      <c r="D16" s="21"/>
      <c r="E16" s="21"/>
      <c r="F16" s="21"/>
      <c r="G16" s="21"/>
      <c r="H16" s="21"/>
      <c r="I16" s="21"/>
      <c r="J16" s="21"/>
    </row>
    <row r="17" spans="1:10" ht="24" customHeight="1" x14ac:dyDescent="0.4">
      <c r="A17" s="57" t="s">
        <v>10</v>
      </c>
      <c r="B17" s="58"/>
      <c r="C17" s="23"/>
      <c r="D17" s="23"/>
      <c r="E17" s="23"/>
      <c r="F17" s="23"/>
      <c r="G17" s="23"/>
      <c r="H17" s="23"/>
      <c r="I17" s="23"/>
      <c r="J17" s="23"/>
    </row>
    <row r="18" spans="1:10" ht="30" x14ac:dyDescent="0.4">
      <c r="A18" s="59" t="s">
        <v>11</v>
      </c>
      <c r="B18" s="60"/>
      <c r="C18" s="23"/>
      <c r="D18" s="23"/>
      <c r="E18" s="23"/>
      <c r="F18" s="23"/>
      <c r="G18" s="23"/>
      <c r="H18" s="23"/>
      <c r="I18" s="23"/>
      <c r="J18" s="23"/>
    </row>
    <row r="19" spans="1:10" ht="30" x14ac:dyDescent="0.4">
      <c r="A19" s="59" t="s">
        <v>12</v>
      </c>
      <c r="B19" s="58"/>
      <c r="C19" s="23"/>
      <c r="D19" s="23"/>
      <c r="E19" s="23"/>
      <c r="F19" s="23"/>
      <c r="G19" s="23"/>
      <c r="H19" s="23"/>
      <c r="I19" s="23"/>
      <c r="J19" s="23"/>
    </row>
    <row r="20" spans="1:10" ht="20.25" x14ac:dyDescent="0.3">
      <c r="A20" s="22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 customHeight="1" x14ac:dyDescent="0.3">
      <c r="A21" s="176" t="s">
        <v>111</v>
      </c>
      <c r="B21" s="176"/>
      <c r="C21" s="176"/>
      <c r="D21" s="23"/>
      <c r="E21" s="23"/>
      <c r="F21" s="23"/>
      <c r="G21" s="23"/>
      <c r="H21" s="23"/>
      <c r="I21" s="23"/>
      <c r="J21" s="23"/>
    </row>
    <row r="22" spans="1:10" ht="12.75" customHeight="1" x14ac:dyDescent="0.3">
      <c r="A22" s="176"/>
      <c r="B22" s="176"/>
      <c r="C22" s="176"/>
      <c r="D22" s="23"/>
      <c r="E22" s="23"/>
      <c r="F22" s="23"/>
      <c r="G22" s="23"/>
      <c r="H22" s="23"/>
      <c r="I22" s="23"/>
      <c r="J22" s="23"/>
    </row>
    <row r="23" spans="1:10" ht="12.75" customHeight="1" x14ac:dyDescent="0.3">
      <c r="A23" s="22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 customHeight="1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 customHeigh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 customHeight="1" x14ac:dyDescent="0.3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 customHeigh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 customHeight="1" x14ac:dyDescent="0.2">
      <c r="A28" s="217" t="s">
        <v>7</v>
      </c>
      <c r="B28" s="217"/>
      <c r="C28" s="217"/>
      <c r="D28" s="217"/>
      <c r="E28" s="217"/>
      <c r="F28" s="217"/>
      <c r="G28" s="217"/>
      <c r="H28" s="217"/>
      <c r="I28" s="217"/>
      <c r="J28" s="217"/>
    </row>
    <row r="29" spans="1:10" x14ac:dyDescent="0.2">
      <c r="A29" s="217"/>
      <c r="B29" s="217"/>
      <c r="C29" s="217"/>
      <c r="D29" s="217"/>
      <c r="E29" s="217"/>
      <c r="F29" s="217"/>
      <c r="G29" s="217"/>
      <c r="H29" s="217"/>
      <c r="I29" s="217"/>
      <c r="J29" s="217"/>
    </row>
    <row r="30" spans="1:10" ht="21" customHeight="1" x14ac:dyDescent="0.2">
      <c r="A30" s="217"/>
      <c r="B30" s="217"/>
      <c r="C30" s="217"/>
      <c r="D30" s="217"/>
      <c r="E30" s="217"/>
      <c r="F30" s="217"/>
      <c r="G30" s="217"/>
      <c r="H30" s="217"/>
      <c r="I30" s="217"/>
      <c r="J30" s="217"/>
    </row>
    <row r="31" spans="1:10" ht="16.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20.25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1" ht="26.25" x14ac:dyDescent="0.4">
      <c r="A33" s="203" t="s">
        <v>20</v>
      </c>
      <c r="B33" s="203"/>
      <c r="C33" s="203"/>
      <c r="D33" s="203"/>
      <c r="E33" s="203"/>
      <c r="F33" s="203"/>
      <c r="G33" s="203"/>
      <c r="H33" s="203"/>
      <c r="I33" s="203"/>
      <c r="J33" s="203"/>
    </row>
    <row r="34" spans="1:11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1" ht="46.5" customHeight="1" x14ac:dyDescent="0.2">
      <c r="A35" s="205" t="s">
        <v>2</v>
      </c>
      <c r="B35" s="206"/>
      <c r="C35" s="209"/>
      <c r="D35" s="210"/>
      <c r="E35" s="193"/>
      <c r="F35" s="193"/>
      <c r="G35" s="210"/>
      <c r="H35" s="210"/>
      <c r="I35" s="210"/>
      <c r="J35" s="211"/>
    </row>
    <row r="36" spans="1:11" ht="46.5" customHeight="1" x14ac:dyDescent="0.2">
      <c r="A36" s="207"/>
      <c r="B36" s="208"/>
      <c r="C36" s="212" t="s">
        <v>15</v>
      </c>
      <c r="D36" s="213"/>
      <c r="E36" s="213" t="s">
        <v>13</v>
      </c>
      <c r="F36" s="218"/>
      <c r="G36" s="214" t="s">
        <v>16</v>
      </c>
      <c r="H36" s="214"/>
      <c r="I36" s="214"/>
      <c r="J36" s="215"/>
    </row>
    <row r="37" spans="1:11" ht="46.5" customHeight="1" x14ac:dyDescent="0.2">
      <c r="A37" s="183" t="s">
        <v>3</v>
      </c>
      <c r="B37" s="184"/>
      <c r="C37" s="182"/>
      <c r="D37" s="182"/>
      <c r="E37" s="204"/>
      <c r="F37" s="204"/>
      <c r="G37" s="182"/>
      <c r="H37" s="182"/>
      <c r="I37" s="182"/>
      <c r="J37" s="182"/>
    </row>
    <row r="38" spans="1:11" ht="46.5" customHeight="1" x14ac:dyDescent="0.2">
      <c r="A38" s="183" t="s">
        <v>4</v>
      </c>
      <c r="B38" s="184"/>
      <c r="C38" s="182"/>
      <c r="D38" s="182"/>
      <c r="E38" s="182"/>
      <c r="F38" s="182"/>
      <c r="G38" s="182"/>
      <c r="H38" s="182"/>
      <c r="I38" s="182"/>
      <c r="J38" s="182"/>
    </row>
    <row r="39" spans="1:11" ht="46.5" customHeight="1" x14ac:dyDescent="0.2">
      <c r="A39" s="183" t="s">
        <v>6</v>
      </c>
      <c r="B39" s="184"/>
      <c r="C39" s="182"/>
      <c r="D39" s="182"/>
      <c r="E39" s="182"/>
      <c r="F39" s="182"/>
      <c r="G39" s="182"/>
      <c r="H39" s="182"/>
      <c r="I39" s="182"/>
      <c r="J39" s="182"/>
    </row>
    <row r="40" spans="1:11" ht="52.5" customHeight="1" x14ac:dyDescent="0.2">
      <c r="A40" s="190" t="s">
        <v>5</v>
      </c>
      <c r="B40" s="191"/>
      <c r="C40" s="187"/>
      <c r="D40" s="188"/>
      <c r="E40" s="188"/>
      <c r="F40" s="188"/>
      <c r="G40" s="188"/>
      <c r="H40" s="188"/>
      <c r="I40" s="188"/>
      <c r="J40" s="189"/>
    </row>
    <row r="41" spans="1:11" ht="20.25" customHeight="1" x14ac:dyDescent="0.2">
      <c r="A41" s="198" t="s">
        <v>109</v>
      </c>
      <c r="B41" s="199"/>
      <c r="C41" s="192"/>
      <c r="D41" s="193"/>
      <c r="E41" s="193"/>
      <c r="F41" s="193"/>
      <c r="G41" s="193"/>
      <c r="H41" s="193"/>
      <c r="I41" s="193"/>
      <c r="J41" s="194"/>
      <c r="K41" s="96"/>
    </row>
    <row r="42" spans="1:11" ht="20.25" customHeight="1" x14ac:dyDescent="0.2">
      <c r="A42" s="200"/>
      <c r="B42" s="201"/>
      <c r="C42" s="195"/>
      <c r="D42" s="196"/>
      <c r="E42" s="196"/>
      <c r="F42" s="196"/>
      <c r="G42" s="196"/>
      <c r="H42" s="196"/>
      <c r="I42" s="196"/>
      <c r="J42" s="197"/>
      <c r="K42" s="96"/>
    </row>
    <row r="43" spans="1:11" ht="20.25" x14ac:dyDescent="0.3">
      <c r="A43" s="103"/>
      <c r="B43" s="103"/>
      <c r="C43" s="63"/>
      <c r="D43" s="63"/>
      <c r="E43" s="63"/>
      <c r="F43" s="63"/>
      <c r="G43" s="63"/>
      <c r="H43" s="63"/>
      <c r="I43" s="63"/>
      <c r="J43" s="63"/>
      <c r="K43" s="96"/>
    </row>
    <row r="44" spans="1:11" ht="25.5" x14ac:dyDescent="0.35">
      <c r="A44" s="104" t="s">
        <v>17</v>
      </c>
      <c r="B44" s="104"/>
      <c r="C44" s="104"/>
      <c r="D44" s="105"/>
      <c r="E44" s="105"/>
      <c r="F44" s="105"/>
      <c r="G44" s="105"/>
      <c r="H44" s="105"/>
      <c r="I44" s="105"/>
      <c r="J44" s="105"/>
      <c r="K44" s="96"/>
    </row>
    <row r="45" spans="1:11" ht="26.25" x14ac:dyDescent="0.4">
      <c r="A45" s="105"/>
      <c r="B45" s="106"/>
      <c r="C45" s="105"/>
      <c r="D45" s="105"/>
      <c r="E45" s="105"/>
      <c r="F45" s="105"/>
      <c r="G45" s="105"/>
      <c r="H45" s="105"/>
      <c r="I45" s="105"/>
      <c r="J45" s="105"/>
      <c r="K45" s="96"/>
    </row>
    <row r="46" spans="1:11" ht="26.25" x14ac:dyDescent="0.4">
      <c r="A46" s="27"/>
      <c r="B46" s="186" t="s">
        <v>22</v>
      </c>
      <c r="C46" s="186"/>
      <c r="D46" s="186"/>
      <c r="E46" s="186"/>
      <c r="F46" s="186"/>
      <c r="G46" s="186"/>
      <c r="H46" s="186"/>
      <c r="I46" s="186"/>
      <c r="J46" s="186"/>
    </row>
    <row r="47" spans="1:11" ht="26.25" x14ac:dyDescent="0.4">
      <c r="A47" s="106"/>
      <c r="B47" s="106"/>
      <c r="C47" s="105"/>
      <c r="D47" s="105"/>
      <c r="E47" s="105"/>
      <c r="F47" s="105"/>
      <c r="G47" s="105"/>
      <c r="H47" s="105"/>
      <c r="I47" s="105"/>
      <c r="J47" s="105"/>
    </row>
    <row r="48" spans="1:11" ht="26.25" customHeight="1" x14ac:dyDescent="0.4">
      <c r="A48" s="27"/>
      <c r="B48" s="181" t="s">
        <v>18</v>
      </c>
      <c r="C48" s="181"/>
      <c r="D48" s="181"/>
      <c r="E48" s="181"/>
      <c r="F48" s="181"/>
      <c r="G48" s="181"/>
      <c r="H48" s="181"/>
      <c r="I48" s="181"/>
      <c r="J48" s="181"/>
    </row>
    <row r="49" spans="1:10" ht="15" customHeight="1" x14ac:dyDescent="0.4">
      <c r="A49" s="27"/>
      <c r="B49" s="181"/>
      <c r="C49" s="181"/>
      <c r="D49" s="181"/>
      <c r="E49" s="181"/>
      <c r="F49" s="181"/>
      <c r="G49" s="181"/>
      <c r="H49" s="181"/>
      <c r="I49" s="181"/>
      <c r="J49" s="181"/>
    </row>
    <row r="50" spans="1:10" ht="26.25" x14ac:dyDescent="0.4">
      <c r="A50" s="27"/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10" ht="29.25" customHeight="1" x14ac:dyDescent="0.4">
      <c r="A51" s="27"/>
      <c r="B51" s="181"/>
      <c r="C51" s="181"/>
      <c r="D51" s="181"/>
      <c r="E51" s="181"/>
      <c r="F51" s="181"/>
      <c r="G51" s="181"/>
      <c r="H51" s="181"/>
      <c r="I51" s="181"/>
      <c r="J51" s="181"/>
    </row>
    <row r="52" spans="1:10" ht="26.25" x14ac:dyDescent="0.4">
      <c r="A52" s="27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26.25" x14ac:dyDescent="0.4">
      <c r="A53" s="27"/>
      <c r="B53" s="181" t="s">
        <v>23</v>
      </c>
      <c r="C53" s="181"/>
      <c r="D53" s="181"/>
      <c r="E53" s="181"/>
      <c r="F53" s="181"/>
      <c r="G53" s="181"/>
      <c r="H53" s="181"/>
      <c r="I53" s="181"/>
      <c r="J53" s="181"/>
    </row>
    <row r="54" spans="1:10" ht="26.25" x14ac:dyDescent="0.4">
      <c r="A54" s="27"/>
      <c r="B54" s="181"/>
      <c r="C54" s="181"/>
      <c r="D54" s="181"/>
      <c r="E54" s="181"/>
      <c r="F54" s="181"/>
      <c r="G54" s="181"/>
      <c r="H54" s="181"/>
      <c r="I54" s="181"/>
      <c r="J54" s="181"/>
    </row>
    <row r="55" spans="1:10" ht="26.25" x14ac:dyDescent="0.4">
      <c r="A55" s="106"/>
      <c r="B55" s="106"/>
      <c r="C55" s="105"/>
      <c r="D55" s="105"/>
      <c r="E55" s="105"/>
      <c r="F55" s="105"/>
      <c r="G55" s="105"/>
      <c r="H55" s="105"/>
      <c r="I55" s="105"/>
      <c r="J55" s="105"/>
    </row>
    <row r="56" spans="1:10" ht="26.25" x14ac:dyDescent="0.4">
      <c r="A56" s="27"/>
      <c r="B56" s="181" t="s">
        <v>19</v>
      </c>
      <c r="C56" s="181"/>
      <c r="D56" s="181"/>
      <c r="E56" s="181"/>
      <c r="F56" s="181"/>
      <c r="G56" s="181"/>
      <c r="H56" s="181"/>
      <c r="I56" s="181"/>
      <c r="J56" s="181"/>
    </row>
    <row r="57" spans="1:10" ht="26.25" x14ac:dyDescent="0.4">
      <c r="A57" s="27"/>
      <c r="B57" s="181"/>
      <c r="C57" s="181"/>
      <c r="D57" s="181"/>
      <c r="E57" s="181"/>
      <c r="F57" s="181"/>
      <c r="G57" s="181"/>
      <c r="H57" s="181"/>
      <c r="I57" s="181"/>
      <c r="J57" s="181"/>
    </row>
    <row r="58" spans="1:10" ht="26.25" x14ac:dyDescent="0.4">
      <c r="A58" s="27"/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0" ht="26.25" customHeight="1" x14ac:dyDescent="0.4">
      <c r="A59" s="27"/>
      <c r="B59" s="181" t="s">
        <v>64</v>
      </c>
      <c r="C59" s="181"/>
      <c r="D59" s="181"/>
      <c r="E59" s="181"/>
      <c r="F59" s="181"/>
      <c r="G59" s="181"/>
      <c r="H59" s="181"/>
      <c r="I59" s="181"/>
      <c r="J59" s="181"/>
    </row>
    <row r="60" spans="1:10" ht="26.25" customHeight="1" x14ac:dyDescent="0.4">
      <c r="A60" s="27"/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10" ht="26.25" x14ac:dyDescent="0.4">
      <c r="A61" s="27"/>
      <c r="B61" s="30"/>
      <c r="C61" s="30"/>
      <c r="D61" s="30"/>
      <c r="E61" s="30"/>
      <c r="F61" s="30"/>
      <c r="G61" s="30"/>
      <c r="H61" s="30"/>
      <c r="I61" s="30"/>
      <c r="J61" s="30"/>
    </row>
    <row r="62" spans="1:10" x14ac:dyDescent="0.2">
      <c r="A62" s="181" t="s">
        <v>21</v>
      </c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ht="14.25" customHeight="1" x14ac:dyDescent="0.2">
      <c r="A63" s="181"/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10" ht="22.5" customHeight="1" x14ac:dyDescent="0.2">
      <c r="A64" s="181"/>
      <c r="B64" s="181"/>
      <c r="C64" s="181"/>
      <c r="D64" s="181"/>
      <c r="E64" s="181"/>
      <c r="F64" s="181"/>
      <c r="G64" s="181"/>
      <c r="H64" s="181"/>
      <c r="I64" s="181"/>
      <c r="J64" s="181"/>
    </row>
    <row r="65" spans="1:10" ht="18.75" customHeight="1" x14ac:dyDescent="0.2">
      <c r="A65" s="80"/>
      <c r="B65" s="80"/>
      <c r="C65" s="80"/>
      <c r="D65" s="80"/>
      <c r="E65" s="80"/>
      <c r="F65" s="80"/>
      <c r="G65" s="80"/>
      <c r="H65" s="80"/>
      <c r="I65" s="80"/>
      <c r="J65" s="80"/>
    </row>
    <row r="66" spans="1:10" ht="14.25" customHeight="1" x14ac:dyDescent="0.2">
      <c r="A66" s="80"/>
      <c r="B66" s="80"/>
      <c r="C66" s="80"/>
      <c r="D66" s="80"/>
      <c r="E66" s="80"/>
      <c r="F66" s="80"/>
      <c r="G66" s="80"/>
      <c r="H66" s="80"/>
      <c r="I66" s="80"/>
      <c r="J66" s="80"/>
    </row>
    <row r="67" spans="1:10" ht="14.25" customHeight="1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14.25" customHeight="1" x14ac:dyDescent="0.2">
      <c r="A68" s="80"/>
      <c r="B68" s="80"/>
      <c r="C68" s="80"/>
      <c r="D68" s="80"/>
      <c r="E68" s="80"/>
      <c r="F68" s="80"/>
      <c r="G68" s="80"/>
      <c r="H68" s="80"/>
      <c r="I68" s="80"/>
      <c r="J68" s="80"/>
    </row>
    <row r="69" spans="1:10" ht="14.25" customHeight="1" x14ac:dyDescent="0.2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4.25" customHeight="1" x14ac:dyDescent="0.3">
      <c r="A70" s="103"/>
      <c r="B70" s="103"/>
      <c r="C70" s="63"/>
      <c r="D70" s="63"/>
      <c r="E70" s="63"/>
      <c r="F70" s="63"/>
      <c r="G70" s="63"/>
      <c r="H70" s="63"/>
      <c r="I70" s="63"/>
      <c r="J70" s="63"/>
    </row>
    <row r="71" spans="1:10" ht="26.25" customHeight="1" x14ac:dyDescent="0.2">
      <c r="A71" s="185"/>
      <c r="B71" s="185"/>
      <c r="C71" s="185"/>
      <c r="D71" s="185"/>
      <c r="F71" s="179"/>
      <c r="G71" s="179"/>
      <c r="H71" s="179"/>
      <c r="I71" s="179"/>
      <c r="J71" s="179"/>
    </row>
    <row r="72" spans="1:10" ht="26.25" x14ac:dyDescent="0.4">
      <c r="A72" s="61" t="s">
        <v>9</v>
      </c>
      <c r="B72" s="62"/>
      <c r="C72" s="63"/>
      <c r="D72" s="63"/>
      <c r="E72" s="63"/>
      <c r="F72" s="64" t="s">
        <v>8</v>
      </c>
      <c r="G72" s="65"/>
      <c r="H72" s="65"/>
      <c r="I72" s="63"/>
      <c r="J72" s="63"/>
    </row>
    <row r="73" spans="1:10" ht="20.25" x14ac:dyDescent="0.3">
      <c r="A73" s="62"/>
      <c r="B73" s="62"/>
      <c r="C73" s="63"/>
      <c r="D73" s="63"/>
      <c r="E73" s="63"/>
      <c r="F73" s="65"/>
      <c r="G73" s="65"/>
      <c r="H73" s="65"/>
      <c r="I73" s="63"/>
      <c r="J73" s="63"/>
    </row>
    <row r="74" spans="1:10" ht="12.75" customHeight="1" x14ac:dyDescent="0.3">
      <c r="A74" s="62"/>
      <c r="B74" s="62"/>
      <c r="C74" s="63"/>
      <c r="D74" s="63"/>
      <c r="E74" s="63"/>
      <c r="F74" s="65"/>
      <c r="G74" s="65"/>
      <c r="H74" s="65"/>
      <c r="I74" s="63"/>
      <c r="J74" s="63"/>
    </row>
    <row r="75" spans="1:10" ht="12.75" customHeight="1" x14ac:dyDescent="0.25">
      <c r="A75" s="66"/>
      <c r="B75" s="66"/>
      <c r="C75" s="67"/>
      <c r="D75" s="67"/>
      <c r="E75" s="67"/>
      <c r="F75" s="67"/>
      <c r="G75" s="67"/>
      <c r="H75" s="67"/>
      <c r="I75" s="67"/>
      <c r="J75" s="67"/>
    </row>
    <row r="76" spans="1:10" ht="12.75" customHeight="1" x14ac:dyDescent="0.2">
      <c r="A76" s="68"/>
      <c r="B76" s="68"/>
      <c r="C76" s="69"/>
      <c r="D76" s="70"/>
      <c r="E76" s="71"/>
      <c r="F76" s="72"/>
      <c r="G76" s="72"/>
      <c r="H76" s="73"/>
      <c r="I76" s="74"/>
      <c r="J76" s="74"/>
    </row>
    <row r="77" spans="1:10" ht="12.75" customHeight="1" x14ac:dyDescent="0.2">
      <c r="A77" s="101"/>
      <c r="B77" s="101"/>
      <c r="C77" s="75"/>
      <c r="D77" s="76"/>
      <c r="E77" s="75"/>
      <c r="F77" s="77"/>
      <c r="G77" s="77"/>
      <c r="H77" s="78"/>
      <c r="I77" s="79"/>
      <c r="J77" s="79"/>
    </row>
    <row r="78" spans="1:10" ht="12.75" customHeight="1" x14ac:dyDescent="0.2">
      <c r="A78" s="101"/>
      <c r="B78" s="101"/>
      <c r="C78" s="75"/>
      <c r="D78" s="76"/>
      <c r="E78" s="75"/>
      <c r="F78" s="77"/>
      <c r="G78" s="77"/>
      <c r="H78" s="78"/>
      <c r="I78" s="79"/>
      <c r="J78" s="79"/>
    </row>
    <row r="79" spans="1:10" ht="12.75" customHeight="1" x14ac:dyDescent="0.2">
      <c r="A79" s="101"/>
      <c r="B79" s="101"/>
      <c r="C79" s="75"/>
      <c r="D79" s="76"/>
      <c r="E79" s="75"/>
      <c r="F79" s="77"/>
      <c r="G79" s="77"/>
      <c r="H79" s="78"/>
      <c r="I79" s="79"/>
      <c r="J79" s="79"/>
    </row>
    <row r="80" spans="1:10" ht="12.75" customHeight="1" x14ac:dyDescent="0.2">
      <c r="A80" s="101"/>
      <c r="B80" s="101"/>
      <c r="C80" s="75"/>
      <c r="D80" s="76"/>
      <c r="E80" s="75"/>
      <c r="F80" s="77"/>
      <c r="G80" s="77"/>
      <c r="H80" s="78"/>
      <c r="I80" s="79"/>
      <c r="J80" s="79"/>
    </row>
    <row r="81" spans="1:10" ht="12.75" customHeight="1" x14ac:dyDescent="0.2">
      <c r="A81" s="101"/>
      <c r="B81" s="101"/>
      <c r="C81" s="75"/>
      <c r="D81" s="76"/>
      <c r="E81" s="75"/>
      <c r="F81" s="77"/>
      <c r="G81" s="77"/>
      <c r="H81" s="78"/>
      <c r="I81" s="79"/>
      <c r="J81" s="79"/>
    </row>
    <row r="82" spans="1:10" ht="12.75" customHeight="1" x14ac:dyDescent="0.2">
      <c r="A82" s="101"/>
      <c r="B82" s="101"/>
      <c r="C82" s="75"/>
      <c r="D82" s="76"/>
      <c r="E82" s="75"/>
      <c r="F82" s="77"/>
      <c r="G82" s="77"/>
      <c r="H82" s="78"/>
      <c r="I82" s="79"/>
      <c r="J82" s="79"/>
    </row>
    <row r="83" spans="1:10" ht="12.75" customHeight="1" x14ac:dyDescent="0.2">
      <c r="A83" s="101"/>
      <c r="B83" s="101"/>
      <c r="C83" s="75"/>
      <c r="D83" s="76"/>
      <c r="E83" s="75"/>
      <c r="F83" s="77"/>
      <c r="G83" s="77"/>
      <c r="H83" s="78"/>
      <c r="I83" s="79"/>
      <c r="J83" s="79"/>
    </row>
    <row r="84" spans="1:10" ht="12.75" customHeight="1" x14ac:dyDescent="0.2">
      <c r="A84" s="101"/>
      <c r="B84" s="101"/>
      <c r="C84" s="75"/>
      <c r="D84" s="76"/>
      <c r="E84" s="75"/>
      <c r="F84" s="77"/>
      <c r="G84" s="77"/>
      <c r="H84" s="78"/>
      <c r="I84" s="79"/>
      <c r="J84" s="79"/>
    </row>
    <row r="85" spans="1:10" ht="12.75" customHeight="1" x14ac:dyDescent="0.2">
      <c r="A85" s="101"/>
      <c r="B85" s="101"/>
      <c r="C85" s="75"/>
      <c r="D85" s="76"/>
      <c r="E85" s="75"/>
      <c r="F85" s="77"/>
      <c r="G85" s="77"/>
      <c r="H85" s="78"/>
      <c r="I85" s="79"/>
      <c r="J85" s="79"/>
    </row>
    <row r="86" spans="1:10" ht="12.75" customHeight="1" x14ac:dyDescent="0.2">
      <c r="A86" s="101"/>
      <c r="B86" s="101"/>
      <c r="C86" s="75"/>
      <c r="D86" s="76"/>
      <c r="E86" s="75"/>
      <c r="F86" s="77"/>
      <c r="G86" s="77"/>
      <c r="H86" s="78"/>
      <c r="I86" s="79"/>
      <c r="J86" s="79"/>
    </row>
    <row r="87" spans="1:10" ht="12.75" customHeight="1" x14ac:dyDescent="0.2">
      <c r="A87" s="101"/>
      <c r="B87" s="101"/>
      <c r="C87" s="75"/>
      <c r="D87" s="76"/>
      <c r="E87" s="75"/>
      <c r="F87" s="77"/>
      <c r="G87" s="77"/>
      <c r="H87" s="78"/>
      <c r="I87" s="79"/>
      <c r="J87" s="79"/>
    </row>
    <row r="88" spans="1:10" ht="12.75" customHeight="1" x14ac:dyDescent="0.2">
      <c r="A88" s="101"/>
      <c r="B88" s="101"/>
      <c r="C88" s="75"/>
      <c r="D88" s="76"/>
      <c r="E88" s="75"/>
      <c r="F88" s="77"/>
      <c r="G88" s="77"/>
      <c r="H88" s="78"/>
      <c r="I88" s="79"/>
      <c r="J88" s="79"/>
    </row>
    <row r="89" spans="1:10" ht="12.75" customHeight="1" x14ac:dyDescent="0.2">
      <c r="A89" s="101"/>
      <c r="B89" s="101"/>
      <c r="C89" s="75"/>
      <c r="D89" s="76"/>
      <c r="E89" s="75"/>
      <c r="F89" s="77"/>
      <c r="G89" s="77"/>
      <c r="H89" s="78"/>
      <c r="I89" s="79"/>
      <c r="J89" s="79"/>
    </row>
    <row r="90" spans="1:10" ht="12.75" customHeight="1" x14ac:dyDescent="0.2">
      <c r="A90" s="101"/>
      <c r="B90" s="101"/>
      <c r="C90" s="75"/>
      <c r="D90" s="76"/>
      <c r="E90" s="75"/>
      <c r="F90" s="77"/>
      <c r="G90" s="77"/>
      <c r="H90" s="78"/>
      <c r="I90" s="79"/>
      <c r="J90" s="79"/>
    </row>
    <row r="91" spans="1:10" ht="12.75" customHeight="1" x14ac:dyDescent="0.2">
      <c r="A91" s="101"/>
      <c r="B91" s="101"/>
      <c r="C91" s="75"/>
      <c r="D91" s="76"/>
      <c r="E91" s="75"/>
      <c r="F91" s="77"/>
      <c r="G91" s="77"/>
      <c r="H91" s="78"/>
      <c r="I91" s="79"/>
      <c r="J91" s="79"/>
    </row>
    <row r="92" spans="1:10" ht="12.75" customHeight="1" x14ac:dyDescent="0.2">
      <c r="A92" s="101"/>
      <c r="B92" s="101"/>
      <c r="C92" s="75"/>
      <c r="D92" s="76"/>
      <c r="E92" s="75"/>
      <c r="F92" s="77"/>
      <c r="G92" s="77"/>
      <c r="H92" s="78"/>
      <c r="I92" s="79"/>
      <c r="J92" s="79"/>
    </row>
    <row r="93" spans="1:10" ht="12.75" customHeight="1" x14ac:dyDescent="0.2">
      <c r="A93" s="101"/>
      <c r="B93" s="101"/>
      <c r="C93" s="75"/>
      <c r="D93" s="76"/>
      <c r="E93" s="75"/>
      <c r="F93" s="77"/>
      <c r="G93" s="77"/>
      <c r="H93" s="78"/>
      <c r="I93" s="79"/>
      <c r="J93" s="79"/>
    </row>
    <row r="94" spans="1:10" ht="12.75" customHeight="1" x14ac:dyDescent="0.2">
      <c r="A94" s="101"/>
      <c r="B94" s="101"/>
      <c r="C94" s="75"/>
      <c r="D94" s="76"/>
      <c r="E94" s="75"/>
      <c r="F94" s="77"/>
      <c r="G94" s="77"/>
      <c r="H94" s="78"/>
      <c r="I94" s="79"/>
      <c r="J94" s="79"/>
    </row>
    <row r="95" spans="1:10" ht="12.75" customHeight="1" x14ac:dyDescent="0.2">
      <c r="A95" s="101"/>
      <c r="B95" s="101"/>
      <c r="C95" s="75"/>
      <c r="D95" s="76"/>
      <c r="E95" s="75"/>
      <c r="F95" s="77"/>
      <c r="G95" s="77"/>
      <c r="H95" s="78"/>
      <c r="I95" s="79"/>
      <c r="J95" s="79"/>
    </row>
    <row r="96" spans="1:10" ht="12.75" customHeight="1" x14ac:dyDescent="0.2">
      <c r="A96" s="101"/>
      <c r="B96" s="101"/>
      <c r="C96" s="75"/>
      <c r="D96" s="76"/>
      <c r="E96" s="75"/>
      <c r="F96" s="77"/>
      <c r="G96" s="77"/>
      <c r="H96" s="78"/>
      <c r="I96" s="79"/>
      <c r="J96" s="79"/>
    </row>
    <row r="97" spans="1:10" ht="12.75" customHeight="1" x14ac:dyDescent="0.2">
      <c r="A97" s="101"/>
      <c r="B97" s="101"/>
      <c r="C97" s="75"/>
      <c r="D97" s="76"/>
      <c r="E97" s="75"/>
      <c r="F97" s="77"/>
      <c r="G97" s="77"/>
      <c r="H97" s="78"/>
      <c r="I97" s="79"/>
      <c r="J97" s="79"/>
    </row>
    <row r="98" spans="1:10" ht="12.75" customHeight="1" x14ac:dyDescent="0.2">
      <c r="A98" s="101"/>
      <c r="B98" s="101"/>
      <c r="C98" s="75"/>
      <c r="D98" s="76"/>
      <c r="E98" s="75"/>
      <c r="F98" s="77"/>
      <c r="G98" s="77"/>
      <c r="H98" s="78"/>
      <c r="I98" s="79"/>
      <c r="J98" s="79"/>
    </row>
    <row r="99" spans="1:10" ht="12.75" customHeight="1" x14ac:dyDescent="0.2">
      <c r="A99" s="101"/>
      <c r="B99" s="101"/>
      <c r="C99" s="75"/>
      <c r="D99" s="76"/>
      <c r="E99" s="75"/>
      <c r="F99" s="77"/>
      <c r="G99" s="77"/>
      <c r="H99" s="78"/>
      <c r="I99" s="79"/>
      <c r="J99" s="79"/>
    </row>
    <row r="100" spans="1:10" ht="12.75" customHeight="1" x14ac:dyDescent="0.2">
      <c r="A100" s="101"/>
      <c r="B100" s="101"/>
      <c r="C100" s="75"/>
      <c r="D100" s="76"/>
      <c r="E100" s="75"/>
      <c r="F100" s="77"/>
      <c r="G100" s="77"/>
      <c r="H100" s="78"/>
      <c r="I100" s="79"/>
      <c r="J100" s="79"/>
    </row>
    <row r="101" spans="1:10" ht="12.75" customHeight="1" x14ac:dyDescent="0.2">
      <c r="A101" s="101"/>
      <c r="B101" s="101"/>
      <c r="C101" s="75"/>
      <c r="D101" s="76"/>
      <c r="E101" s="75"/>
      <c r="F101" s="77"/>
      <c r="G101" s="77"/>
      <c r="H101" s="78"/>
      <c r="I101" s="79"/>
      <c r="J101" s="79"/>
    </row>
    <row r="102" spans="1:10" ht="12.75" customHeight="1" x14ac:dyDescent="0.2">
      <c r="A102" s="101"/>
      <c r="B102" s="101"/>
      <c r="C102" s="75"/>
      <c r="D102" s="76"/>
      <c r="E102" s="75"/>
      <c r="F102" s="77"/>
      <c r="G102" s="77"/>
      <c r="H102" s="78"/>
      <c r="I102" s="79"/>
      <c r="J102" s="79"/>
    </row>
    <row r="103" spans="1:10" ht="12.75" customHeight="1" x14ac:dyDescent="0.2">
      <c r="A103" s="101"/>
      <c r="B103" s="101"/>
      <c r="C103" s="75"/>
      <c r="D103" s="76"/>
      <c r="E103" s="75"/>
      <c r="F103" s="77"/>
      <c r="G103" s="77"/>
      <c r="H103" s="78"/>
      <c r="I103" s="79"/>
      <c r="J103" s="79"/>
    </row>
    <row r="104" spans="1:10" ht="12.75" customHeight="1" x14ac:dyDescent="0.2">
      <c r="A104" s="101"/>
      <c r="B104" s="101"/>
      <c r="C104" s="75"/>
      <c r="D104" s="76"/>
      <c r="E104" s="75"/>
      <c r="F104" s="77"/>
      <c r="G104" s="77"/>
      <c r="H104" s="78"/>
      <c r="I104" s="79"/>
      <c r="J104" s="79"/>
    </row>
    <row r="105" spans="1:10" ht="12.75" customHeight="1" x14ac:dyDescent="0.2">
      <c r="A105" s="101"/>
      <c r="B105" s="101"/>
      <c r="C105" s="75"/>
      <c r="D105" s="76"/>
      <c r="E105" s="75"/>
      <c r="F105" s="77"/>
      <c r="G105" s="77"/>
      <c r="H105" s="78"/>
      <c r="I105" s="79"/>
      <c r="J105" s="79"/>
    </row>
    <row r="106" spans="1:10" ht="12.75" customHeight="1" x14ac:dyDescent="0.2">
      <c r="A106" s="101"/>
      <c r="B106" s="101"/>
      <c r="C106" s="75"/>
      <c r="D106" s="76"/>
      <c r="E106" s="75"/>
      <c r="F106" s="77"/>
      <c r="G106" s="77"/>
      <c r="H106" s="78"/>
      <c r="I106" s="79"/>
      <c r="J106" s="79"/>
    </row>
    <row r="107" spans="1:10" ht="12.75" customHeight="1" x14ac:dyDescent="0.2">
      <c r="A107" s="101"/>
      <c r="B107" s="101"/>
      <c r="C107" s="75"/>
      <c r="D107" s="76"/>
      <c r="E107" s="75"/>
      <c r="F107" s="77"/>
      <c r="G107" s="77"/>
      <c r="H107" s="78"/>
      <c r="I107" s="79"/>
      <c r="J107" s="79"/>
    </row>
    <row r="108" spans="1:10" ht="12.75" customHeight="1" x14ac:dyDescent="0.2">
      <c r="A108" s="101"/>
      <c r="B108" s="101"/>
      <c r="C108" s="75"/>
      <c r="D108" s="76"/>
      <c r="E108" s="75"/>
      <c r="F108" s="77"/>
      <c r="G108" s="77"/>
      <c r="H108" s="78"/>
      <c r="I108" s="79"/>
      <c r="J108" s="79"/>
    </row>
    <row r="109" spans="1:10" ht="12.75" customHeight="1" x14ac:dyDescent="0.2">
      <c r="A109" s="101"/>
      <c r="B109" s="101"/>
      <c r="C109" s="75"/>
      <c r="D109" s="76"/>
      <c r="E109" s="75"/>
      <c r="F109" s="77"/>
      <c r="G109" s="77"/>
      <c r="H109" s="78"/>
      <c r="I109" s="79"/>
      <c r="J109" s="79"/>
    </row>
    <row r="110" spans="1:10" ht="12.75" customHeight="1" x14ac:dyDescent="0.2">
      <c r="A110" s="101"/>
      <c r="B110" s="101"/>
      <c r="C110" s="75"/>
      <c r="D110" s="76"/>
      <c r="E110" s="75"/>
      <c r="F110" s="77"/>
      <c r="G110" s="77"/>
      <c r="H110" s="78"/>
      <c r="I110" s="79"/>
      <c r="J110" s="79"/>
    </row>
    <row r="111" spans="1:10" ht="12.75" customHeight="1" x14ac:dyDescent="0.2">
      <c r="A111" s="80"/>
      <c r="B111" s="80"/>
      <c r="C111" s="80"/>
      <c r="D111" s="81"/>
      <c r="E111" s="81"/>
      <c r="F111" s="77"/>
      <c r="G111" s="77"/>
      <c r="H111" s="82"/>
      <c r="I111" s="83"/>
      <c r="J111" s="84"/>
    </row>
    <row r="112" spans="1:10" ht="12.75" customHeight="1" x14ac:dyDescent="0.2">
      <c r="A112" s="85"/>
      <c r="B112" s="85"/>
      <c r="C112" s="86"/>
      <c r="D112" s="87"/>
      <c r="E112" s="87"/>
      <c r="F112" s="88"/>
      <c r="G112" s="88"/>
      <c r="H112" s="89"/>
      <c r="I112" s="90"/>
      <c r="J112" s="90"/>
    </row>
    <row r="113" spans="1:10" ht="12.75" customHeight="1" x14ac:dyDescent="0.3">
      <c r="A113" s="177"/>
      <c r="B113" s="177"/>
      <c r="C113" s="177"/>
      <c r="D113" s="177"/>
      <c r="E113" s="91"/>
      <c r="F113" s="180"/>
      <c r="G113" s="180"/>
      <c r="H113" s="180"/>
      <c r="I113" s="180"/>
      <c r="J113" s="180"/>
    </row>
    <row r="114" spans="1:10" ht="12.75" customHeight="1" x14ac:dyDescent="0.4">
      <c r="A114" s="92"/>
      <c r="B114" s="93"/>
      <c r="C114" s="94"/>
      <c r="D114" s="94"/>
      <c r="E114" s="94"/>
      <c r="F114" s="178"/>
      <c r="G114" s="178"/>
      <c r="H114" s="178"/>
      <c r="I114" s="178"/>
      <c r="J114" s="178"/>
    </row>
    <row r="115" spans="1:10" x14ac:dyDescent="0.2">
      <c r="A115" s="95"/>
      <c r="B115" s="95"/>
      <c r="C115" s="96"/>
      <c r="D115" s="96"/>
      <c r="E115" s="96"/>
      <c r="F115" s="97"/>
      <c r="G115" s="97"/>
      <c r="H115" s="98"/>
      <c r="I115" s="99"/>
      <c r="J115" s="99"/>
    </row>
    <row r="116" spans="1:10" x14ac:dyDescent="0.2">
      <c r="A116" s="95"/>
      <c r="B116" s="95"/>
      <c r="C116" s="96"/>
      <c r="D116" s="96"/>
      <c r="E116" s="96"/>
      <c r="F116" s="97"/>
      <c r="G116" s="97"/>
      <c r="H116" s="98"/>
      <c r="I116" s="99"/>
      <c r="J116" s="99"/>
    </row>
    <row r="117" spans="1:10" x14ac:dyDescent="0.2">
      <c r="A117" s="95"/>
      <c r="B117" s="95"/>
      <c r="C117" s="96"/>
      <c r="D117" s="96"/>
      <c r="E117" s="96"/>
      <c r="F117" s="97"/>
      <c r="G117" s="97"/>
      <c r="H117" s="98"/>
      <c r="I117" s="99"/>
      <c r="J117" s="99"/>
    </row>
    <row r="118" spans="1:10" x14ac:dyDescent="0.2">
      <c r="A118" s="95"/>
      <c r="B118" s="95"/>
      <c r="C118" s="100"/>
      <c r="D118" s="96"/>
      <c r="E118" s="96"/>
      <c r="F118" s="97"/>
      <c r="G118" s="97"/>
      <c r="H118" s="98"/>
      <c r="I118" s="99"/>
      <c r="J118" s="99"/>
    </row>
  </sheetData>
  <sheetProtection algorithmName="SHA-512" hashValue="6Bg+NMLjhBKDEaH+fZlXiCBSfHhcQPC/RxY8eXAyqTyJs+yXGXnO73vQ897zbSGo5tniKLFDFfcMiGtl6Favtw==" saltValue="0K7Q5FT5P4bNStJKfe1X4g==" spinCount="100000" sheet="1"/>
  <mergeCells count="32">
    <mergeCell ref="C41:J42"/>
    <mergeCell ref="A41:B42"/>
    <mergeCell ref="H3:I3"/>
    <mergeCell ref="A33:J33"/>
    <mergeCell ref="C37:J37"/>
    <mergeCell ref="C38:J38"/>
    <mergeCell ref="A35:B36"/>
    <mergeCell ref="C35:J35"/>
    <mergeCell ref="A37:B37"/>
    <mergeCell ref="A38:B38"/>
    <mergeCell ref="C36:D36"/>
    <mergeCell ref="G36:J36"/>
    <mergeCell ref="B3:E3"/>
    <mergeCell ref="A16:B16"/>
    <mergeCell ref="A28:J30"/>
    <mergeCell ref="E36:F36"/>
    <mergeCell ref="A21:C22"/>
    <mergeCell ref="A113:D113"/>
    <mergeCell ref="F114:J114"/>
    <mergeCell ref="F71:J71"/>
    <mergeCell ref="F113:J113"/>
    <mergeCell ref="A62:J64"/>
    <mergeCell ref="C39:J39"/>
    <mergeCell ref="A39:B39"/>
    <mergeCell ref="A71:D71"/>
    <mergeCell ref="B46:J46"/>
    <mergeCell ref="C40:J40"/>
    <mergeCell ref="A40:B40"/>
    <mergeCell ref="B48:J51"/>
    <mergeCell ref="B53:J54"/>
    <mergeCell ref="B56:J57"/>
    <mergeCell ref="B59:J60"/>
  </mergeCells>
  <phoneticPr fontId="2" type="noConversion"/>
  <dataValidations count="1">
    <dataValidation type="list" allowBlank="1" showInputMessage="1" showErrorMessage="1" sqref="D77:D78 D80:D110" xr:uid="{00000000-0002-0000-0000-000000000000}">
      <formula1>"2,3,4,5"</formula1>
    </dataValidation>
  </dataValidations>
  <hyperlinks>
    <hyperlink ref="A21" r:id="rId1" xr:uid="{10A957BF-D9D1-408A-A069-CD06FD22F961}"/>
  </hyperlinks>
  <pageMargins left="0.6692913385826772" right="0.39370078740157483" top="0.39370078740157483" bottom="0.39370078740157483" header="0.51181102362204722" footer="0"/>
  <pageSetup paperSize="9" scale="47" fitToHeight="0" orientation="portrait" r:id="rId2"/>
  <headerFooter alignWithMargins="0"/>
  <rowBreaks count="1" manualBreakCount="1">
    <brk id="74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35</xdr:row>
                    <xdr:rowOff>28575</xdr:rowOff>
                  </from>
                  <to>
                    <xdr:col>6</xdr:col>
                    <xdr:colOff>714375</xdr:colOff>
                    <xdr:row>35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4</xdr:col>
                    <xdr:colOff>390525</xdr:colOff>
                    <xdr:row>35</xdr:row>
                    <xdr:rowOff>47625</xdr:rowOff>
                  </from>
                  <to>
                    <xdr:col>4</xdr:col>
                    <xdr:colOff>809625</xdr:colOff>
                    <xdr:row>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</xdr:col>
                    <xdr:colOff>295275</xdr:colOff>
                    <xdr:row>35</xdr:row>
                    <xdr:rowOff>114300</xdr:rowOff>
                  </from>
                  <to>
                    <xdr:col>2</xdr:col>
                    <xdr:colOff>714375</xdr:colOff>
                    <xdr:row>35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0</xdr:col>
                    <xdr:colOff>914400</xdr:colOff>
                    <xdr:row>44</xdr:row>
                    <xdr:rowOff>323850</xdr:rowOff>
                  </from>
                  <to>
                    <xdr:col>0</xdr:col>
                    <xdr:colOff>1333500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0</xdr:col>
                    <xdr:colOff>914400</xdr:colOff>
                    <xdr:row>46</xdr:row>
                    <xdr:rowOff>266700</xdr:rowOff>
                  </from>
                  <to>
                    <xdr:col>0</xdr:col>
                    <xdr:colOff>1371600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904875</xdr:colOff>
                    <xdr:row>52</xdr:row>
                    <xdr:rowOff>47625</xdr:rowOff>
                  </from>
                  <to>
                    <xdr:col>0</xdr:col>
                    <xdr:colOff>1333500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914400</xdr:colOff>
                    <xdr:row>55</xdr:row>
                    <xdr:rowOff>57150</xdr:rowOff>
                  </from>
                  <to>
                    <xdr:col>0</xdr:col>
                    <xdr:colOff>1333500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0</xdr:col>
                    <xdr:colOff>895350</xdr:colOff>
                    <xdr:row>58</xdr:row>
                    <xdr:rowOff>47625</xdr:rowOff>
                  </from>
                  <to>
                    <xdr:col>0</xdr:col>
                    <xdr:colOff>1209675</xdr:colOff>
                    <xdr:row>58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V51"/>
  <sheetViews>
    <sheetView topLeftCell="A2" zoomScale="60" zoomScaleNormal="60" workbookViewId="0">
      <selection activeCell="C2" sqref="C2:G2"/>
    </sheetView>
  </sheetViews>
  <sheetFormatPr baseColWidth="10" defaultRowHeight="12.75" x14ac:dyDescent="0.2"/>
  <cols>
    <col min="1" max="1" width="34.5703125" customWidth="1"/>
    <col min="2" max="2" width="37.28515625" customWidth="1"/>
    <col min="3" max="3" width="20.7109375" customWidth="1"/>
    <col min="4" max="4" width="32.7109375" customWidth="1"/>
    <col min="5" max="5" width="40.7109375" customWidth="1"/>
    <col min="6" max="6" width="14.42578125" customWidth="1"/>
    <col min="7" max="7" width="44.7109375" customWidth="1"/>
    <col min="8" max="8" width="20.7109375" customWidth="1"/>
    <col min="9" max="9" width="20.85546875" customWidth="1"/>
    <col min="10" max="10" width="9.28515625" customWidth="1"/>
    <col min="11" max="11" width="11.140625" customWidth="1"/>
    <col min="12" max="12" width="22.5703125" customWidth="1"/>
    <col min="13" max="13" width="21.5703125" customWidth="1"/>
    <col min="14" max="14" width="24.42578125" customWidth="1"/>
    <col min="18" max="18" width="11.42578125" customWidth="1"/>
    <col min="19" max="19" width="20.85546875" hidden="1" customWidth="1"/>
    <col min="20" max="20" width="26.7109375" hidden="1" customWidth="1"/>
    <col min="21" max="21" width="24" hidden="1" customWidth="1"/>
    <col min="22" max="22" width="18.7109375" hidden="1" customWidth="1"/>
  </cols>
  <sheetData>
    <row r="1" spans="1:22" ht="16.5" thickBot="1" x14ac:dyDescent="0.3">
      <c r="V1" s="37" t="s">
        <v>43</v>
      </c>
    </row>
    <row r="2" spans="1:22" ht="30" customHeight="1" thickBot="1" x14ac:dyDescent="0.4">
      <c r="A2" s="224" t="s">
        <v>28</v>
      </c>
      <c r="B2" s="224"/>
      <c r="C2" s="225"/>
      <c r="D2" s="225"/>
      <c r="E2" s="225"/>
      <c r="F2" s="225"/>
      <c r="G2" s="225"/>
      <c r="J2" s="227" t="s">
        <v>36</v>
      </c>
      <c r="K2" s="228"/>
      <c r="L2" s="242"/>
      <c r="M2" s="243"/>
      <c r="N2" s="244"/>
      <c r="V2" s="38" t="s">
        <v>48</v>
      </c>
    </row>
    <row r="3" spans="1:22" ht="30.75" customHeight="1" thickBot="1" x14ac:dyDescent="0.4">
      <c r="A3" s="224" t="s">
        <v>29</v>
      </c>
      <c r="B3" s="224"/>
      <c r="C3" s="226"/>
      <c r="D3" s="226"/>
      <c r="E3" s="226"/>
      <c r="F3" s="226"/>
      <c r="G3" s="226"/>
      <c r="J3" s="230" t="s">
        <v>32</v>
      </c>
      <c r="K3" s="231"/>
      <c r="L3" s="231"/>
      <c r="M3" s="231"/>
      <c r="N3" s="232"/>
      <c r="V3" s="38" t="s">
        <v>49</v>
      </c>
    </row>
    <row r="4" spans="1:22" ht="20.25" customHeight="1" x14ac:dyDescent="0.35">
      <c r="A4" s="33"/>
      <c r="B4" s="33"/>
      <c r="J4" s="233" t="s">
        <v>33</v>
      </c>
      <c r="K4" s="234"/>
      <c r="L4" s="50" t="s">
        <v>34</v>
      </c>
      <c r="M4" s="51" t="s">
        <v>35</v>
      </c>
      <c r="N4" s="35"/>
      <c r="V4" s="38" t="s">
        <v>50</v>
      </c>
    </row>
    <row r="5" spans="1:22" ht="30.75" thickBot="1" x14ac:dyDescent="0.45">
      <c r="A5" s="151" t="s">
        <v>13</v>
      </c>
      <c r="J5" s="235"/>
      <c r="K5" s="236"/>
      <c r="L5" s="49"/>
      <c r="M5" s="49"/>
      <c r="N5" s="34"/>
      <c r="V5" s="38" t="s">
        <v>51</v>
      </c>
    </row>
    <row r="6" spans="1:22" ht="26.25" thickBot="1" x14ac:dyDescent="0.4">
      <c r="A6" s="26"/>
      <c r="J6" s="239" t="s">
        <v>62</v>
      </c>
      <c r="K6" s="240"/>
      <c r="L6" s="240"/>
      <c r="M6" s="247"/>
      <c r="N6" s="248"/>
      <c r="V6" s="38" t="s">
        <v>52</v>
      </c>
    </row>
    <row r="7" spans="1:22" ht="26.25" thickBot="1" x14ac:dyDescent="0.4">
      <c r="A7" s="26"/>
      <c r="J7" s="239" t="s">
        <v>59</v>
      </c>
      <c r="K7" s="240"/>
      <c r="L7" s="241"/>
      <c r="M7" s="257"/>
      <c r="N7" s="258"/>
      <c r="V7" s="38" t="s">
        <v>53</v>
      </c>
    </row>
    <row r="8" spans="1:22" ht="26.25" thickBot="1" x14ac:dyDescent="0.4">
      <c r="A8" s="26"/>
      <c r="J8" s="239" t="s">
        <v>60</v>
      </c>
      <c r="K8" s="240"/>
      <c r="L8" s="241"/>
      <c r="M8" s="257"/>
      <c r="N8" s="258"/>
      <c r="V8" s="38" t="s">
        <v>54</v>
      </c>
    </row>
    <row r="9" spans="1:22" ht="9.75" customHeight="1" thickBot="1" x14ac:dyDescent="0.25">
      <c r="V9" s="38" t="s">
        <v>55</v>
      </c>
    </row>
    <row r="10" spans="1:22" ht="42" customHeight="1" thickBot="1" x14ac:dyDescent="0.25">
      <c r="A10" s="237" t="s">
        <v>26</v>
      </c>
      <c r="B10" s="237" t="s">
        <v>25</v>
      </c>
      <c r="C10" s="237" t="s">
        <v>24</v>
      </c>
      <c r="D10" s="245" t="s">
        <v>45</v>
      </c>
      <c r="E10" s="246"/>
      <c r="F10" s="237" t="s">
        <v>61</v>
      </c>
      <c r="G10" s="237" t="s">
        <v>0</v>
      </c>
      <c r="H10" s="255" t="s">
        <v>41</v>
      </c>
      <c r="I10" s="256"/>
      <c r="J10" s="55" t="s">
        <v>30</v>
      </c>
      <c r="K10" s="55" t="s">
        <v>31</v>
      </c>
      <c r="L10" s="249" t="s">
        <v>42</v>
      </c>
      <c r="M10" s="251" t="s">
        <v>37</v>
      </c>
      <c r="N10" s="253" t="s">
        <v>27</v>
      </c>
      <c r="V10" s="38" t="s">
        <v>56</v>
      </c>
    </row>
    <row r="11" spans="1:22" ht="48" customHeight="1" thickBot="1" x14ac:dyDescent="0.25">
      <c r="A11" s="238"/>
      <c r="B11" s="238"/>
      <c r="C11" s="238"/>
      <c r="D11" s="52" t="s">
        <v>43</v>
      </c>
      <c r="E11" s="53" t="s">
        <v>44</v>
      </c>
      <c r="F11" s="238"/>
      <c r="G11" s="238"/>
      <c r="H11" s="54" t="s">
        <v>39</v>
      </c>
      <c r="I11" s="54" t="s">
        <v>40</v>
      </c>
      <c r="J11" s="56" t="s">
        <v>38</v>
      </c>
      <c r="K11" s="56" t="s">
        <v>38</v>
      </c>
      <c r="L11" s="250"/>
      <c r="M11" s="252"/>
      <c r="N11" s="254"/>
      <c r="S11" s="6" t="s">
        <v>47</v>
      </c>
      <c r="T11" s="40" t="s">
        <v>46</v>
      </c>
      <c r="U11" s="41" t="s">
        <v>58</v>
      </c>
      <c r="V11" s="39" t="s">
        <v>57</v>
      </c>
    </row>
    <row r="12" spans="1:22" ht="30" customHeight="1" thickBot="1" x14ac:dyDescent="0.25">
      <c r="A12" s="42"/>
      <c r="B12" s="43"/>
      <c r="C12" s="44"/>
      <c r="D12" s="44"/>
      <c r="E12" s="45"/>
      <c r="F12" s="46"/>
      <c r="G12" s="45"/>
      <c r="H12" s="47"/>
      <c r="I12" s="47"/>
      <c r="J12" s="48"/>
      <c r="K12" s="48"/>
      <c r="L12" s="110" t="str">
        <f>IF(H12=0,"",IF(U12&lt;0,T12-S12+1,T12-S12+1))</f>
        <v/>
      </c>
      <c r="M12" s="111" t="str">
        <f>IF(H12=0,"",IF(J12&gt;0,$M$7,IF(K12&gt;0,$M$8,"")))</f>
        <v/>
      </c>
      <c r="N12" s="112" t="str">
        <f>IF(H12=0,"",L12*M12)</f>
        <v/>
      </c>
      <c r="S12" s="36">
        <f>IF(H12&gt;$M$5, IF(H12&gt;=$M$6, H12, $M$6),H12)</f>
        <v>0</v>
      </c>
      <c r="T12" s="36">
        <f>IF(I12&lt;$M$5, I12, IF($M$6=0,$M$5, I12))</f>
        <v>0</v>
      </c>
      <c r="U12">
        <f>IF($M$6&gt;0,$M$6-$M$5-1,0)</f>
        <v>0</v>
      </c>
    </row>
    <row r="13" spans="1:22" ht="30" customHeight="1" thickBot="1" x14ac:dyDescent="0.25">
      <c r="A13" s="42"/>
      <c r="B13" s="43"/>
      <c r="C13" s="44"/>
      <c r="D13" s="44"/>
      <c r="E13" s="45"/>
      <c r="F13" s="46"/>
      <c r="G13" s="45"/>
      <c r="H13" s="47"/>
      <c r="I13" s="47"/>
      <c r="J13" s="48"/>
      <c r="K13" s="48"/>
      <c r="L13" s="110" t="str">
        <f>IF(H13=0,"",IF(U13&lt;0,T13-S13+1,T13-S13+1))</f>
        <v/>
      </c>
      <c r="M13" s="111" t="str">
        <f t="shared" ref="M13:M46" si="0">IF(H13=0,"",IF(J13&gt;0,$M$7,IF(K13&gt;0,$M$8,"")))</f>
        <v/>
      </c>
      <c r="N13" s="112" t="str">
        <f>IF(H13=0,"",L13*M13)</f>
        <v/>
      </c>
      <c r="S13" s="36">
        <f>IF(H13&gt;$M$5, IF(H13&gt;=$M$6, H13, $M$6),H13)</f>
        <v>0</v>
      </c>
      <c r="T13" s="36">
        <f t="shared" ref="T13:T46" si="1">IF(I13&lt;$M$5, I13, IF($M$6=0,$M$5, I13))</f>
        <v>0</v>
      </c>
      <c r="U13">
        <f>IF($M$6&gt;0,$M$6-$M$5-1,0)</f>
        <v>0</v>
      </c>
    </row>
    <row r="14" spans="1:22" ht="30" customHeight="1" thickBot="1" x14ac:dyDescent="0.25">
      <c r="A14" s="45"/>
      <c r="B14" s="45"/>
      <c r="C14" s="45"/>
      <c r="D14" s="45"/>
      <c r="E14" s="45"/>
      <c r="F14" s="46"/>
      <c r="G14" s="45"/>
      <c r="H14" s="44"/>
      <c r="I14" s="44"/>
      <c r="J14" s="45"/>
      <c r="K14" s="46"/>
      <c r="L14" s="172" t="str">
        <f t="shared" ref="L14:L46" si="2">IF(H14=0,"",IF(U14&lt;0,T14-S14+1,T14-S14+1))</f>
        <v/>
      </c>
      <c r="M14" s="111" t="str">
        <f t="shared" si="0"/>
        <v/>
      </c>
      <c r="N14" s="111" t="str">
        <f t="shared" ref="N14:N46" si="3">IF(H14=0,"",L14*M14)</f>
        <v/>
      </c>
      <c r="S14" s="36">
        <f t="shared" ref="S14:S46" si="4">IF(H14&gt;$M$5, IF(H14&gt;=$M$6, H14, $M$6),H14)</f>
        <v>0</v>
      </c>
      <c r="T14" s="36">
        <f t="shared" si="1"/>
        <v>0</v>
      </c>
      <c r="U14">
        <f t="shared" ref="U14:U46" si="5">IF($M$6&gt;0,$M$6-$M$5-1,0)</f>
        <v>0</v>
      </c>
    </row>
    <row r="15" spans="1:22" ht="30" customHeight="1" thickBot="1" x14ac:dyDescent="0.25">
      <c r="A15" s="45"/>
      <c r="B15" s="45"/>
      <c r="C15" s="45"/>
      <c r="D15" s="45"/>
      <c r="E15" s="45"/>
      <c r="F15" s="46"/>
      <c r="G15" s="45"/>
      <c r="H15" s="45"/>
      <c r="I15" s="45"/>
      <c r="J15" s="46"/>
      <c r="K15" s="46"/>
      <c r="L15" s="172" t="str">
        <f t="shared" si="2"/>
        <v/>
      </c>
      <c r="M15" s="111" t="str">
        <f t="shared" si="0"/>
        <v/>
      </c>
      <c r="N15" s="111" t="str">
        <f t="shared" si="3"/>
        <v/>
      </c>
      <c r="S15" s="36">
        <f t="shared" si="4"/>
        <v>0</v>
      </c>
      <c r="T15" s="36">
        <f t="shared" si="1"/>
        <v>0</v>
      </c>
      <c r="U15">
        <f>IF($M$6&gt;0,$M$6-$M$5-1,0)</f>
        <v>0</v>
      </c>
    </row>
    <row r="16" spans="1:22" ht="30" customHeight="1" thickBot="1" x14ac:dyDescent="0.25">
      <c r="A16" s="45"/>
      <c r="B16" s="45"/>
      <c r="C16" s="45"/>
      <c r="D16" s="45"/>
      <c r="E16" s="45"/>
      <c r="F16" s="46"/>
      <c r="G16" s="45"/>
      <c r="H16" s="45"/>
      <c r="I16" s="45"/>
      <c r="J16" s="46"/>
      <c r="K16" s="46"/>
      <c r="L16" s="172" t="str">
        <f t="shared" si="2"/>
        <v/>
      </c>
      <c r="M16" s="111" t="str">
        <f t="shared" si="0"/>
        <v/>
      </c>
      <c r="N16" s="111" t="str">
        <f t="shared" si="3"/>
        <v/>
      </c>
      <c r="S16" s="36">
        <f>IF(H16&gt;$M$5, IF(H16&gt;=$M$6, H16, $M$6),H16)</f>
        <v>0</v>
      </c>
      <c r="T16" s="36">
        <f t="shared" si="1"/>
        <v>0</v>
      </c>
      <c r="U16">
        <f t="shared" si="5"/>
        <v>0</v>
      </c>
    </row>
    <row r="17" spans="1:21" ht="30" customHeight="1" thickBot="1" x14ac:dyDescent="0.25">
      <c r="A17" s="45"/>
      <c r="B17" s="45"/>
      <c r="C17" s="45"/>
      <c r="D17" s="45"/>
      <c r="E17" s="45"/>
      <c r="F17" s="46"/>
      <c r="G17" s="45"/>
      <c r="H17" s="45"/>
      <c r="I17" s="45"/>
      <c r="J17" s="46"/>
      <c r="K17" s="46"/>
      <c r="L17" s="172" t="str">
        <f t="shared" si="2"/>
        <v/>
      </c>
      <c r="M17" s="111" t="str">
        <f t="shared" si="0"/>
        <v/>
      </c>
      <c r="N17" s="111" t="str">
        <f t="shared" si="3"/>
        <v/>
      </c>
      <c r="S17" s="36">
        <f t="shared" si="4"/>
        <v>0</v>
      </c>
      <c r="T17" s="36">
        <f t="shared" si="1"/>
        <v>0</v>
      </c>
      <c r="U17">
        <f t="shared" si="5"/>
        <v>0</v>
      </c>
    </row>
    <row r="18" spans="1:21" ht="30" customHeight="1" thickBot="1" x14ac:dyDescent="0.25">
      <c r="A18" s="45"/>
      <c r="B18" s="45"/>
      <c r="C18" s="45"/>
      <c r="D18" s="45"/>
      <c r="E18" s="45"/>
      <c r="F18" s="46"/>
      <c r="G18" s="45"/>
      <c r="H18" s="44"/>
      <c r="I18" s="44"/>
      <c r="J18" s="46"/>
      <c r="K18" s="46"/>
      <c r="L18" s="172" t="str">
        <f t="shared" si="2"/>
        <v/>
      </c>
      <c r="M18" s="111" t="str">
        <f t="shared" si="0"/>
        <v/>
      </c>
      <c r="N18" s="111" t="str">
        <f t="shared" si="3"/>
        <v/>
      </c>
      <c r="S18" s="36">
        <f t="shared" si="4"/>
        <v>0</v>
      </c>
      <c r="T18" s="36">
        <f t="shared" si="1"/>
        <v>0</v>
      </c>
      <c r="U18">
        <f t="shared" si="5"/>
        <v>0</v>
      </c>
    </row>
    <row r="19" spans="1:21" ht="30" customHeight="1" thickBot="1" x14ac:dyDescent="0.25">
      <c r="A19" s="45"/>
      <c r="B19" s="45"/>
      <c r="C19" s="45"/>
      <c r="D19" s="45"/>
      <c r="E19" s="45"/>
      <c r="F19" s="46"/>
      <c r="G19" s="45"/>
      <c r="H19" s="45"/>
      <c r="I19" s="45"/>
      <c r="J19" s="46"/>
      <c r="K19" s="46"/>
      <c r="L19" s="172" t="str">
        <f t="shared" si="2"/>
        <v/>
      </c>
      <c r="M19" s="111" t="str">
        <f t="shared" si="0"/>
        <v/>
      </c>
      <c r="N19" s="111" t="str">
        <f t="shared" si="3"/>
        <v/>
      </c>
      <c r="S19" s="36">
        <f t="shared" si="4"/>
        <v>0</v>
      </c>
      <c r="T19" s="36">
        <f t="shared" si="1"/>
        <v>0</v>
      </c>
      <c r="U19">
        <f t="shared" si="5"/>
        <v>0</v>
      </c>
    </row>
    <row r="20" spans="1:21" ht="30" customHeight="1" thickBot="1" x14ac:dyDescent="0.25">
      <c r="A20" s="45"/>
      <c r="B20" s="45"/>
      <c r="C20" s="45"/>
      <c r="D20" s="45"/>
      <c r="E20" s="45"/>
      <c r="F20" s="46"/>
      <c r="G20" s="45"/>
      <c r="H20" s="45"/>
      <c r="I20" s="45"/>
      <c r="J20" s="46"/>
      <c r="K20" s="46"/>
      <c r="L20" s="172" t="str">
        <f t="shared" si="2"/>
        <v/>
      </c>
      <c r="M20" s="111" t="str">
        <f t="shared" si="0"/>
        <v/>
      </c>
      <c r="N20" s="111" t="str">
        <f t="shared" si="3"/>
        <v/>
      </c>
      <c r="S20" s="36">
        <f t="shared" si="4"/>
        <v>0</v>
      </c>
      <c r="T20" s="36">
        <f t="shared" si="1"/>
        <v>0</v>
      </c>
      <c r="U20">
        <f t="shared" si="5"/>
        <v>0</v>
      </c>
    </row>
    <row r="21" spans="1:21" ht="30" customHeight="1" thickBot="1" x14ac:dyDescent="0.25">
      <c r="A21" s="45"/>
      <c r="B21" s="45"/>
      <c r="C21" s="45"/>
      <c r="D21" s="45"/>
      <c r="E21" s="45"/>
      <c r="F21" s="46"/>
      <c r="G21" s="45"/>
      <c r="H21" s="45"/>
      <c r="I21" s="45"/>
      <c r="J21" s="46"/>
      <c r="K21" s="46"/>
      <c r="L21" s="172" t="str">
        <f t="shared" si="2"/>
        <v/>
      </c>
      <c r="M21" s="111" t="str">
        <f t="shared" si="0"/>
        <v/>
      </c>
      <c r="N21" s="111" t="str">
        <f t="shared" si="3"/>
        <v/>
      </c>
      <c r="S21" s="36">
        <f t="shared" si="4"/>
        <v>0</v>
      </c>
      <c r="T21" s="36">
        <f t="shared" si="1"/>
        <v>0</v>
      </c>
      <c r="U21">
        <f t="shared" si="5"/>
        <v>0</v>
      </c>
    </row>
    <row r="22" spans="1:21" ht="30" customHeight="1" thickBot="1" x14ac:dyDescent="0.25">
      <c r="A22" s="45"/>
      <c r="B22" s="45"/>
      <c r="C22" s="45"/>
      <c r="D22" s="45"/>
      <c r="E22" s="45"/>
      <c r="F22" s="46"/>
      <c r="G22" s="45"/>
      <c r="H22" s="45"/>
      <c r="I22" s="45"/>
      <c r="J22" s="46"/>
      <c r="K22" s="46"/>
      <c r="L22" s="172" t="str">
        <f t="shared" si="2"/>
        <v/>
      </c>
      <c r="M22" s="111" t="str">
        <f t="shared" si="0"/>
        <v/>
      </c>
      <c r="N22" s="111" t="str">
        <f t="shared" si="3"/>
        <v/>
      </c>
      <c r="S22" s="36">
        <f t="shared" si="4"/>
        <v>0</v>
      </c>
      <c r="T22" s="36">
        <f t="shared" si="1"/>
        <v>0</v>
      </c>
      <c r="U22">
        <f t="shared" si="5"/>
        <v>0</v>
      </c>
    </row>
    <row r="23" spans="1:21" ht="30" customHeight="1" thickBot="1" x14ac:dyDescent="0.25">
      <c r="A23" s="45"/>
      <c r="B23" s="45"/>
      <c r="C23" s="45"/>
      <c r="D23" s="45"/>
      <c r="E23" s="45"/>
      <c r="F23" s="46"/>
      <c r="G23" s="45"/>
      <c r="H23" s="45"/>
      <c r="I23" s="45"/>
      <c r="J23" s="46"/>
      <c r="K23" s="46"/>
      <c r="L23" s="172" t="str">
        <f t="shared" si="2"/>
        <v/>
      </c>
      <c r="M23" s="111" t="str">
        <f t="shared" si="0"/>
        <v/>
      </c>
      <c r="N23" s="111" t="str">
        <f t="shared" si="3"/>
        <v/>
      </c>
      <c r="S23" s="36">
        <f t="shared" si="4"/>
        <v>0</v>
      </c>
      <c r="T23" s="36">
        <f t="shared" si="1"/>
        <v>0</v>
      </c>
      <c r="U23">
        <f t="shared" si="5"/>
        <v>0</v>
      </c>
    </row>
    <row r="24" spans="1:21" ht="30" customHeight="1" thickBot="1" x14ac:dyDescent="0.25">
      <c r="A24" s="45"/>
      <c r="B24" s="45"/>
      <c r="C24" s="45"/>
      <c r="D24" s="45"/>
      <c r="E24" s="45"/>
      <c r="F24" s="46"/>
      <c r="G24" s="45"/>
      <c r="H24" s="45"/>
      <c r="I24" s="45"/>
      <c r="J24" s="46"/>
      <c r="K24" s="46"/>
      <c r="L24" s="172" t="str">
        <f t="shared" si="2"/>
        <v/>
      </c>
      <c r="M24" s="111" t="str">
        <f t="shared" si="0"/>
        <v/>
      </c>
      <c r="N24" s="111" t="str">
        <f t="shared" si="3"/>
        <v/>
      </c>
      <c r="S24" s="36">
        <f t="shared" si="4"/>
        <v>0</v>
      </c>
      <c r="T24" s="36">
        <f t="shared" si="1"/>
        <v>0</v>
      </c>
      <c r="U24">
        <f t="shared" si="5"/>
        <v>0</v>
      </c>
    </row>
    <row r="25" spans="1:21" ht="30" customHeight="1" thickBot="1" x14ac:dyDescent="0.25">
      <c r="A25" s="45"/>
      <c r="B25" s="45"/>
      <c r="C25" s="45"/>
      <c r="D25" s="45"/>
      <c r="E25" s="45"/>
      <c r="F25" s="46"/>
      <c r="G25" s="45"/>
      <c r="H25" s="45"/>
      <c r="I25" s="45"/>
      <c r="J25" s="46"/>
      <c r="K25" s="46"/>
      <c r="L25" s="172" t="str">
        <f t="shared" si="2"/>
        <v/>
      </c>
      <c r="M25" s="111" t="str">
        <f t="shared" si="0"/>
        <v/>
      </c>
      <c r="N25" s="111" t="str">
        <f t="shared" si="3"/>
        <v/>
      </c>
      <c r="S25" s="36">
        <f t="shared" si="4"/>
        <v>0</v>
      </c>
      <c r="T25" s="36">
        <f t="shared" si="1"/>
        <v>0</v>
      </c>
      <c r="U25">
        <f t="shared" si="5"/>
        <v>0</v>
      </c>
    </row>
    <row r="26" spans="1:21" ht="30" customHeight="1" thickBot="1" x14ac:dyDescent="0.25">
      <c r="A26" s="45"/>
      <c r="B26" s="45"/>
      <c r="C26" s="45"/>
      <c r="D26" s="45"/>
      <c r="E26" s="45"/>
      <c r="F26" s="46"/>
      <c r="G26" s="45"/>
      <c r="H26" s="45"/>
      <c r="I26" s="45"/>
      <c r="J26" s="46"/>
      <c r="K26" s="46"/>
      <c r="L26" s="172" t="str">
        <f t="shared" si="2"/>
        <v/>
      </c>
      <c r="M26" s="111" t="str">
        <f t="shared" si="0"/>
        <v/>
      </c>
      <c r="N26" s="111" t="str">
        <f t="shared" si="3"/>
        <v/>
      </c>
      <c r="S26" s="36">
        <f t="shared" si="4"/>
        <v>0</v>
      </c>
      <c r="T26" s="36">
        <f t="shared" si="1"/>
        <v>0</v>
      </c>
      <c r="U26">
        <f t="shared" si="5"/>
        <v>0</v>
      </c>
    </row>
    <row r="27" spans="1:21" ht="30" customHeight="1" thickBot="1" x14ac:dyDescent="0.25">
      <c r="A27" s="45"/>
      <c r="B27" s="45"/>
      <c r="C27" s="45"/>
      <c r="D27" s="45"/>
      <c r="E27" s="45"/>
      <c r="F27" s="46"/>
      <c r="G27" s="45"/>
      <c r="H27" s="45"/>
      <c r="I27" s="45"/>
      <c r="J27" s="46"/>
      <c r="K27" s="46"/>
      <c r="L27" s="172" t="str">
        <f t="shared" si="2"/>
        <v/>
      </c>
      <c r="M27" s="111" t="str">
        <f t="shared" si="0"/>
        <v/>
      </c>
      <c r="N27" s="111" t="str">
        <f t="shared" si="3"/>
        <v/>
      </c>
      <c r="S27" s="36">
        <f t="shared" si="4"/>
        <v>0</v>
      </c>
      <c r="T27" s="36">
        <f t="shared" si="1"/>
        <v>0</v>
      </c>
      <c r="U27">
        <f t="shared" si="5"/>
        <v>0</v>
      </c>
    </row>
    <row r="28" spans="1:21" ht="30" customHeight="1" thickBot="1" x14ac:dyDescent="0.25">
      <c r="A28" s="45"/>
      <c r="B28" s="45"/>
      <c r="C28" s="45"/>
      <c r="D28" s="45"/>
      <c r="E28" s="45"/>
      <c r="F28" s="46"/>
      <c r="G28" s="45"/>
      <c r="H28" s="45"/>
      <c r="I28" s="45"/>
      <c r="J28" s="46"/>
      <c r="K28" s="46"/>
      <c r="L28" s="172" t="str">
        <f t="shared" si="2"/>
        <v/>
      </c>
      <c r="M28" s="111" t="str">
        <f t="shared" si="0"/>
        <v/>
      </c>
      <c r="N28" s="111" t="str">
        <f t="shared" si="3"/>
        <v/>
      </c>
      <c r="S28" s="36">
        <f t="shared" si="4"/>
        <v>0</v>
      </c>
      <c r="T28" s="36">
        <f t="shared" si="1"/>
        <v>0</v>
      </c>
      <c r="U28">
        <f t="shared" si="5"/>
        <v>0</v>
      </c>
    </row>
    <row r="29" spans="1:21" ht="30" customHeight="1" thickBot="1" x14ac:dyDescent="0.25">
      <c r="A29" s="45"/>
      <c r="B29" s="45"/>
      <c r="C29" s="45"/>
      <c r="D29" s="45"/>
      <c r="E29" s="45"/>
      <c r="F29" s="46"/>
      <c r="G29" s="45"/>
      <c r="H29" s="45"/>
      <c r="I29" s="45"/>
      <c r="J29" s="46"/>
      <c r="K29" s="46"/>
      <c r="L29" s="172" t="str">
        <f t="shared" si="2"/>
        <v/>
      </c>
      <c r="M29" s="111" t="str">
        <f t="shared" si="0"/>
        <v/>
      </c>
      <c r="N29" s="111" t="str">
        <f t="shared" si="3"/>
        <v/>
      </c>
      <c r="S29" s="36">
        <f t="shared" si="4"/>
        <v>0</v>
      </c>
      <c r="T29" s="36">
        <f t="shared" si="1"/>
        <v>0</v>
      </c>
      <c r="U29">
        <f t="shared" si="5"/>
        <v>0</v>
      </c>
    </row>
    <row r="30" spans="1:21" ht="30" customHeight="1" thickBot="1" x14ac:dyDescent="0.25">
      <c r="A30" s="45"/>
      <c r="B30" s="45"/>
      <c r="C30" s="45"/>
      <c r="D30" s="45"/>
      <c r="E30" s="45"/>
      <c r="F30" s="46"/>
      <c r="G30" s="45"/>
      <c r="H30" s="45"/>
      <c r="I30" s="45"/>
      <c r="J30" s="46"/>
      <c r="K30" s="46"/>
      <c r="L30" s="172" t="str">
        <f t="shared" si="2"/>
        <v/>
      </c>
      <c r="M30" s="111" t="str">
        <f t="shared" si="0"/>
        <v/>
      </c>
      <c r="N30" s="111" t="str">
        <f t="shared" si="3"/>
        <v/>
      </c>
      <c r="S30" s="36">
        <f t="shared" si="4"/>
        <v>0</v>
      </c>
      <c r="T30" s="36">
        <f t="shared" si="1"/>
        <v>0</v>
      </c>
      <c r="U30">
        <f t="shared" si="5"/>
        <v>0</v>
      </c>
    </row>
    <row r="31" spans="1:21" ht="30" customHeight="1" thickBot="1" x14ac:dyDescent="0.25">
      <c r="A31" s="45"/>
      <c r="B31" s="45"/>
      <c r="C31" s="45"/>
      <c r="D31" s="45"/>
      <c r="E31" s="45"/>
      <c r="F31" s="46"/>
      <c r="G31" s="45"/>
      <c r="H31" s="45"/>
      <c r="I31" s="45"/>
      <c r="J31" s="46"/>
      <c r="K31" s="46"/>
      <c r="L31" s="172" t="str">
        <f t="shared" si="2"/>
        <v/>
      </c>
      <c r="M31" s="111" t="str">
        <f t="shared" si="0"/>
        <v/>
      </c>
      <c r="N31" s="111" t="str">
        <f t="shared" si="3"/>
        <v/>
      </c>
      <c r="S31" s="36">
        <f t="shared" si="4"/>
        <v>0</v>
      </c>
      <c r="T31" s="36">
        <f t="shared" si="1"/>
        <v>0</v>
      </c>
      <c r="U31">
        <f t="shared" si="5"/>
        <v>0</v>
      </c>
    </row>
    <row r="32" spans="1:21" ht="30" customHeight="1" thickBot="1" x14ac:dyDescent="0.25">
      <c r="A32" s="45"/>
      <c r="B32" s="45"/>
      <c r="C32" s="45"/>
      <c r="D32" s="45"/>
      <c r="E32" s="45"/>
      <c r="F32" s="46"/>
      <c r="G32" s="45"/>
      <c r="H32" s="45"/>
      <c r="I32" s="45"/>
      <c r="J32" s="46"/>
      <c r="K32" s="46"/>
      <c r="L32" s="172" t="str">
        <f t="shared" si="2"/>
        <v/>
      </c>
      <c r="M32" s="111" t="str">
        <f t="shared" si="0"/>
        <v/>
      </c>
      <c r="N32" s="111" t="str">
        <f t="shared" si="3"/>
        <v/>
      </c>
      <c r="S32" s="36">
        <f t="shared" si="4"/>
        <v>0</v>
      </c>
      <c r="T32" s="36">
        <f t="shared" si="1"/>
        <v>0</v>
      </c>
      <c r="U32">
        <f t="shared" si="5"/>
        <v>0</v>
      </c>
    </row>
    <row r="33" spans="1:21" ht="30" customHeight="1" thickBot="1" x14ac:dyDescent="0.25">
      <c r="A33" s="45"/>
      <c r="B33" s="45"/>
      <c r="C33" s="45"/>
      <c r="D33" s="45"/>
      <c r="E33" s="45"/>
      <c r="F33" s="46"/>
      <c r="G33" s="45"/>
      <c r="H33" s="45"/>
      <c r="I33" s="45"/>
      <c r="J33" s="46"/>
      <c r="K33" s="46"/>
      <c r="L33" s="172" t="str">
        <f t="shared" si="2"/>
        <v/>
      </c>
      <c r="M33" s="111" t="str">
        <f t="shared" si="0"/>
        <v/>
      </c>
      <c r="N33" s="111" t="str">
        <f t="shared" si="3"/>
        <v/>
      </c>
      <c r="S33" s="36">
        <f t="shared" si="4"/>
        <v>0</v>
      </c>
      <c r="T33" s="36">
        <f t="shared" si="1"/>
        <v>0</v>
      </c>
      <c r="U33">
        <f t="shared" si="5"/>
        <v>0</v>
      </c>
    </row>
    <row r="34" spans="1:21" ht="30" customHeight="1" thickBot="1" x14ac:dyDescent="0.25">
      <c r="A34" s="45"/>
      <c r="B34" s="45"/>
      <c r="C34" s="45"/>
      <c r="D34" s="45"/>
      <c r="E34" s="45"/>
      <c r="F34" s="46"/>
      <c r="G34" s="45"/>
      <c r="H34" s="45"/>
      <c r="I34" s="45"/>
      <c r="J34" s="46"/>
      <c r="K34" s="46"/>
      <c r="L34" s="172" t="str">
        <f t="shared" si="2"/>
        <v/>
      </c>
      <c r="M34" s="111" t="str">
        <f t="shared" si="0"/>
        <v/>
      </c>
      <c r="N34" s="111" t="str">
        <f t="shared" si="3"/>
        <v/>
      </c>
      <c r="S34" s="36">
        <f t="shared" si="4"/>
        <v>0</v>
      </c>
      <c r="T34" s="36">
        <f t="shared" si="1"/>
        <v>0</v>
      </c>
      <c r="U34">
        <f t="shared" si="5"/>
        <v>0</v>
      </c>
    </row>
    <row r="35" spans="1:21" ht="30" customHeight="1" thickBot="1" x14ac:dyDescent="0.25">
      <c r="A35" s="45"/>
      <c r="B35" s="45"/>
      <c r="C35" s="45"/>
      <c r="D35" s="45"/>
      <c r="E35" s="45"/>
      <c r="F35" s="46"/>
      <c r="G35" s="45"/>
      <c r="H35" s="45"/>
      <c r="I35" s="45"/>
      <c r="J35" s="46"/>
      <c r="K35" s="46"/>
      <c r="L35" s="172" t="str">
        <f t="shared" si="2"/>
        <v/>
      </c>
      <c r="M35" s="111" t="str">
        <f t="shared" si="0"/>
        <v/>
      </c>
      <c r="N35" s="111" t="str">
        <f t="shared" si="3"/>
        <v/>
      </c>
      <c r="S35" s="36">
        <f t="shared" si="4"/>
        <v>0</v>
      </c>
      <c r="T35" s="36">
        <f t="shared" si="1"/>
        <v>0</v>
      </c>
      <c r="U35">
        <f t="shared" si="5"/>
        <v>0</v>
      </c>
    </row>
    <row r="36" spans="1:21" ht="30" customHeight="1" thickBot="1" x14ac:dyDescent="0.25">
      <c r="A36" s="45"/>
      <c r="B36" s="45"/>
      <c r="C36" s="45"/>
      <c r="D36" s="45"/>
      <c r="E36" s="45"/>
      <c r="F36" s="46"/>
      <c r="G36" s="45"/>
      <c r="H36" s="45"/>
      <c r="I36" s="45"/>
      <c r="J36" s="46"/>
      <c r="K36" s="46"/>
      <c r="L36" s="172" t="str">
        <f t="shared" si="2"/>
        <v/>
      </c>
      <c r="M36" s="111" t="str">
        <f t="shared" si="0"/>
        <v/>
      </c>
      <c r="N36" s="111" t="str">
        <f t="shared" si="3"/>
        <v/>
      </c>
      <c r="S36" s="36">
        <f t="shared" si="4"/>
        <v>0</v>
      </c>
      <c r="T36" s="36">
        <f t="shared" si="1"/>
        <v>0</v>
      </c>
      <c r="U36">
        <f t="shared" si="5"/>
        <v>0</v>
      </c>
    </row>
    <row r="37" spans="1:21" ht="30" customHeight="1" thickBot="1" x14ac:dyDescent="0.25">
      <c r="A37" s="45"/>
      <c r="B37" s="45"/>
      <c r="C37" s="45"/>
      <c r="D37" s="45"/>
      <c r="E37" s="45"/>
      <c r="F37" s="46"/>
      <c r="G37" s="45"/>
      <c r="H37" s="45"/>
      <c r="I37" s="45"/>
      <c r="J37" s="46"/>
      <c r="K37" s="46"/>
      <c r="L37" s="172" t="str">
        <f t="shared" si="2"/>
        <v/>
      </c>
      <c r="M37" s="111" t="str">
        <f t="shared" si="0"/>
        <v/>
      </c>
      <c r="N37" s="111" t="str">
        <f t="shared" si="3"/>
        <v/>
      </c>
      <c r="S37" s="36">
        <f t="shared" si="4"/>
        <v>0</v>
      </c>
      <c r="T37" s="36">
        <f t="shared" si="1"/>
        <v>0</v>
      </c>
      <c r="U37">
        <f t="shared" si="5"/>
        <v>0</v>
      </c>
    </row>
    <row r="38" spans="1:21" ht="30" customHeight="1" thickBot="1" x14ac:dyDescent="0.25">
      <c r="A38" s="45"/>
      <c r="B38" s="45"/>
      <c r="C38" s="45"/>
      <c r="D38" s="45"/>
      <c r="E38" s="45"/>
      <c r="F38" s="46"/>
      <c r="G38" s="45"/>
      <c r="H38" s="45"/>
      <c r="I38" s="45"/>
      <c r="J38" s="46"/>
      <c r="K38" s="46"/>
      <c r="L38" s="172" t="str">
        <f t="shared" si="2"/>
        <v/>
      </c>
      <c r="M38" s="111" t="str">
        <f t="shared" si="0"/>
        <v/>
      </c>
      <c r="N38" s="111" t="str">
        <f t="shared" si="3"/>
        <v/>
      </c>
      <c r="S38" s="36">
        <f t="shared" si="4"/>
        <v>0</v>
      </c>
      <c r="T38" s="36">
        <f t="shared" si="1"/>
        <v>0</v>
      </c>
      <c r="U38">
        <f t="shared" si="5"/>
        <v>0</v>
      </c>
    </row>
    <row r="39" spans="1:21" ht="30" customHeight="1" thickBot="1" x14ac:dyDescent="0.25">
      <c r="A39" s="45"/>
      <c r="B39" s="45"/>
      <c r="C39" s="45"/>
      <c r="D39" s="45"/>
      <c r="E39" s="45"/>
      <c r="F39" s="46"/>
      <c r="G39" s="45"/>
      <c r="H39" s="45"/>
      <c r="I39" s="45"/>
      <c r="J39" s="46"/>
      <c r="K39" s="46"/>
      <c r="L39" s="172" t="str">
        <f t="shared" si="2"/>
        <v/>
      </c>
      <c r="M39" s="111" t="str">
        <f t="shared" si="0"/>
        <v/>
      </c>
      <c r="N39" s="111" t="str">
        <f t="shared" si="3"/>
        <v/>
      </c>
      <c r="S39" s="36">
        <f t="shared" si="4"/>
        <v>0</v>
      </c>
      <c r="T39" s="36">
        <f t="shared" si="1"/>
        <v>0</v>
      </c>
      <c r="U39">
        <f t="shared" si="5"/>
        <v>0</v>
      </c>
    </row>
    <row r="40" spans="1:21" ht="30" customHeight="1" thickBot="1" x14ac:dyDescent="0.25">
      <c r="A40" s="45"/>
      <c r="B40" s="45"/>
      <c r="C40" s="45"/>
      <c r="D40" s="45"/>
      <c r="E40" s="45"/>
      <c r="F40" s="46"/>
      <c r="G40" s="45"/>
      <c r="H40" s="45"/>
      <c r="I40" s="45"/>
      <c r="J40" s="46"/>
      <c r="K40" s="46"/>
      <c r="L40" s="172" t="str">
        <f t="shared" si="2"/>
        <v/>
      </c>
      <c r="M40" s="111" t="str">
        <f t="shared" si="0"/>
        <v/>
      </c>
      <c r="N40" s="111" t="str">
        <f t="shared" si="3"/>
        <v/>
      </c>
      <c r="S40" s="36">
        <f t="shared" si="4"/>
        <v>0</v>
      </c>
      <c r="T40" s="36">
        <f t="shared" si="1"/>
        <v>0</v>
      </c>
      <c r="U40">
        <f t="shared" si="5"/>
        <v>0</v>
      </c>
    </row>
    <row r="41" spans="1:21" ht="30" customHeight="1" thickBot="1" x14ac:dyDescent="0.25">
      <c r="A41" s="45"/>
      <c r="B41" s="45"/>
      <c r="C41" s="45"/>
      <c r="D41" s="45"/>
      <c r="E41" s="45"/>
      <c r="F41" s="46"/>
      <c r="G41" s="45"/>
      <c r="H41" s="45"/>
      <c r="I41" s="45"/>
      <c r="J41" s="46"/>
      <c r="K41" s="46"/>
      <c r="L41" s="172" t="str">
        <f t="shared" si="2"/>
        <v/>
      </c>
      <c r="M41" s="111" t="str">
        <f t="shared" si="0"/>
        <v/>
      </c>
      <c r="N41" s="111" t="str">
        <f t="shared" si="3"/>
        <v/>
      </c>
      <c r="S41" s="36">
        <f t="shared" si="4"/>
        <v>0</v>
      </c>
      <c r="T41" s="36">
        <f t="shared" si="1"/>
        <v>0</v>
      </c>
      <c r="U41">
        <f t="shared" si="5"/>
        <v>0</v>
      </c>
    </row>
    <row r="42" spans="1:21" ht="30" customHeight="1" thickBot="1" x14ac:dyDescent="0.25">
      <c r="A42" s="45"/>
      <c r="B42" s="45"/>
      <c r="C42" s="45"/>
      <c r="D42" s="45"/>
      <c r="E42" s="45"/>
      <c r="F42" s="46"/>
      <c r="G42" s="45"/>
      <c r="H42" s="45"/>
      <c r="I42" s="45"/>
      <c r="J42" s="46"/>
      <c r="K42" s="46"/>
      <c r="L42" s="172" t="str">
        <f t="shared" si="2"/>
        <v/>
      </c>
      <c r="M42" s="111" t="str">
        <f t="shared" si="0"/>
        <v/>
      </c>
      <c r="N42" s="111" t="str">
        <f t="shared" si="3"/>
        <v/>
      </c>
      <c r="S42" s="36">
        <f t="shared" si="4"/>
        <v>0</v>
      </c>
      <c r="T42" s="36">
        <f t="shared" si="1"/>
        <v>0</v>
      </c>
      <c r="U42">
        <f t="shared" si="5"/>
        <v>0</v>
      </c>
    </row>
    <row r="43" spans="1:21" ht="30" customHeight="1" thickBot="1" x14ac:dyDescent="0.25">
      <c r="A43" s="45"/>
      <c r="B43" s="45"/>
      <c r="C43" s="45"/>
      <c r="D43" s="45"/>
      <c r="E43" s="45"/>
      <c r="F43" s="46"/>
      <c r="G43" s="45"/>
      <c r="H43" s="45"/>
      <c r="I43" s="45"/>
      <c r="J43" s="46"/>
      <c r="K43" s="46"/>
      <c r="L43" s="172" t="str">
        <f t="shared" si="2"/>
        <v/>
      </c>
      <c r="M43" s="111" t="str">
        <f t="shared" si="0"/>
        <v/>
      </c>
      <c r="N43" s="111" t="str">
        <f t="shared" si="3"/>
        <v/>
      </c>
      <c r="S43" s="36">
        <f t="shared" si="4"/>
        <v>0</v>
      </c>
      <c r="T43" s="36">
        <f t="shared" si="1"/>
        <v>0</v>
      </c>
      <c r="U43">
        <f t="shared" si="5"/>
        <v>0</v>
      </c>
    </row>
    <row r="44" spans="1:21" ht="30" customHeight="1" thickBot="1" x14ac:dyDescent="0.25">
      <c r="A44" s="45"/>
      <c r="B44" s="45"/>
      <c r="C44" s="45"/>
      <c r="D44" s="45"/>
      <c r="E44" s="45"/>
      <c r="F44" s="46"/>
      <c r="G44" s="45"/>
      <c r="H44" s="45"/>
      <c r="I44" s="45"/>
      <c r="J44" s="46"/>
      <c r="K44" s="46"/>
      <c r="L44" s="172" t="str">
        <f t="shared" si="2"/>
        <v/>
      </c>
      <c r="M44" s="111" t="str">
        <f t="shared" si="0"/>
        <v/>
      </c>
      <c r="N44" s="111" t="str">
        <f t="shared" si="3"/>
        <v/>
      </c>
      <c r="S44" s="36">
        <f t="shared" si="4"/>
        <v>0</v>
      </c>
      <c r="T44" s="36">
        <f t="shared" si="1"/>
        <v>0</v>
      </c>
      <c r="U44">
        <f t="shared" si="5"/>
        <v>0</v>
      </c>
    </row>
    <row r="45" spans="1:21" ht="30" customHeight="1" thickBot="1" x14ac:dyDescent="0.25">
      <c r="A45" s="45"/>
      <c r="B45" s="45"/>
      <c r="C45" s="45"/>
      <c r="D45" s="45"/>
      <c r="E45" s="45"/>
      <c r="F45" s="46"/>
      <c r="G45" s="45"/>
      <c r="H45" s="44"/>
      <c r="I45" s="44"/>
      <c r="J45" s="46"/>
      <c r="K45" s="46"/>
      <c r="L45" s="172" t="str">
        <f t="shared" si="2"/>
        <v/>
      </c>
      <c r="M45" s="111" t="str">
        <f t="shared" si="0"/>
        <v/>
      </c>
      <c r="N45" s="111" t="str">
        <f t="shared" si="3"/>
        <v/>
      </c>
      <c r="S45" s="36">
        <f t="shared" si="4"/>
        <v>0</v>
      </c>
      <c r="T45" s="36">
        <f t="shared" si="1"/>
        <v>0</v>
      </c>
      <c r="U45">
        <f t="shared" si="5"/>
        <v>0</v>
      </c>
    </row>
    <row r="46" spans="1:21" ht="30" customHeight="1" thickBot="1" x14ac:dyDescent="0.25">
      <c r="A46" s="45"/>
      <c r="B46" s="45"/>
      <c r="C46" s="45"/>
      <c r="D46" s="45"/>
      <c r="E46" s="45"/>
      <c r="F46" s="46"/>
      <c r="G46" s="45"/>
      <c r="H46" s="45"/>
      <c r="I46" s="45"/>
      <c r="J46" s="46"/>
      <c r="K46" s="46"/>
      <c r="L46" s="172" t="str">
        <f t="shared" si="2"/>
        <v/>
      </c>
      <c r="M46" s="111" t="str">
        <f t="shared" si="0"/>
        <v/>
      </c>
      <c r="N46" s="111" t="str">
        <f t="shared" si="3"/>
        <v/>
      </c>
      <c r="S46" s="36">
        <f t="shared" si="4"/>
        <v>0</v>
      </c>
      <c r="T46" s="36">
        <f t="shared" si="1"/>
        <v>0</v>
      </c>
      <c r="U46">
        <f t="shared" si="5"/>
        <v>0</v>
      </c>
    </row>
    <row r="47" spans="1:21" ht="30" customHeight="1" thickBot="1" x14ac:dyDescent="0.25">
      <c r="A47" s="113"/>
      <c r="B47" s="113"/>
      <c r="C47" s="114"/>
      <c r="D47" s="114"/>
      <c r="E47" s="115"/>
      <c r="F47" s="116"/>
      <c r="G47" s="115"/>
      <c r="H47" s="117"/>
      <c r="I47" s="219" t="s">
        <v>65</v>
      </c>
      <c r="J47" s="220"/>
      <c r="K47" s="221"/>
      <c r="L47" s="149">
        <f>SUMIF(F12:F46,"&gt;0",L12:L46)</f>
        <v>0</v>
      </c>
      <c r="M47" s="162"/>
      <c r="N47" s="118">
        <f>SUMIF(F12:F46,"&gt;0",N12:N46)</f>
        <v>0</v>
      </c>
      <c r="S47" s="36"/>
      <c r="T47" s="36"/>
    </row>
    <row r="48" spans="1:21" ht="30" customHeight="1" x14ac:dyDescent="0.2">
      <c r="A48" s="101"/>
      <c r="B48" s="101"/>
      <c r="C48" s="107"/>
      <c r="D48" s="107"/>
      <c r="E48" s="75"/>
      <c r="F48" s="76"/>
      <c r="G48" s="75"/>
      <c r="H48" s="108"/>
      <c r="I48" s="108"/>
      <c r="J48" s="109"/>
      <c r="K48" s="109"/>
      <c r="L48" s="78"/>
      <c r="M48" s="79"/>
      <c r="N48" s="79"/>
      <c r="S48" s="36"/>
      <c r="T48" s="36"/>
    </row>
    <row r="49" spans="1:14" ht="23.25" x14ac:dyDescent="0.2">
      <c r="A49" s="101"/>
      <c r="B49" s="101"/>
      <c r="C49" s="76"/>
      <c r="D49" s="76"/>
      <c r="E49" s="75"/>
      <c r="F49" s="76"/>
      <c r="G49" s="75"/>
      <c r="H49" s="77"/>
      <c r="I49" s="77"/>
      <c r="J49" s="77"/>
      <c r="K49" s="77"/>
      <c r="L49" s="78"/>
      <c r="M49" s="79"/>
      <c r="N49" s="79"/>
    </row>
    <row r="50" spans="1:14" ht="23.25" x14ac:dyDescent="0.3">
      <c r="A50" s="229"/>
      <c r="B50" s="229"/>
      <c r="C50" s="229"/>
      <c r="D50" s="229"/>
      <c r="E50" s="229"/>
      <c r="F50" s="229"/>
      <c r="G50" s="26"/>
      <c r="H50" s="222"/>
      <c r="I50" s="222"/>
      <c r="J50" s="222"/>
      <c r="K50" s="222"/>
      <c r="L50" s="222"/>
      <c r="M50" s="222"/>
      <c r="N50" s="222"/>
    </row>
    <row r="51" spans="1:14" ht="26.25" x14ac:dyDescent="0.4">
      <c r="A51" s="28" t="s">
        <v>9</v>
      </c>
      <c r="B51" s="31"/>
      <c r="C51" s="31"/>
      <c r="D51" s="31"/>
      <c r="E51" s="32"/>
      <c r="F51" s="32"/>
      <c r="G51" s="32"/>
      <c r="H51" s="223" t="s">
        <v>8</v>
      </c>
      <c r="I51" s="223"/>
      <c r="J51" s="223"/>
      <c r="K51" s="223"/>
      <c r="L51" s="223"/>
      <c r="M51" s="223"/>
      <c r="N51" s="223"/>
    </row>
  </sheetData>
  <sheetProtection algorithmName="SHA-512" hashValue="6ADJOqjhrhl86E8gNAa+hlALWEh1vJ8bhIRW3OtXZ3DUoXW/89vtGHMJIGcnRQCA5vlV8LEGZh8WfS7SgdeG6w==" saltValue="gnTxEetYK8iWCxanlk9ZhA==" spinCount="100000" sheet="1" selectLockedCells="1"/>
  <mergeCells count="29">
    <mergeCell ref="J7:L7"/>
    <mergeCell ref="L2:N2"/>
    <mergeCell ref="G10:G11"/>
    <mergeCell ref="J6:L6"/>
    <mergeCell ref="D10:E10"/>
    <mergeCell ref="M6:N6"/>
    <mergeCell ref="L10:L11"/>
    <mergeCell ref="M10:M11"/>
    <mergeCell ref="N10:N11"/>
    <mergeCell ref="H10:I10"/>
    <mergeCell ref="J8:L8"/>
    <mergeCell ref="M7:N7"/>
    <mergeCell ref="M8:N8"/>
    <mergeCell ref="I47:K47"/>
    <mergeCell ref="H50:N50"/>
    <mergeCell ref="H51:N51"/>
    <mergeCell ref="A2:B2"/>
    <mergeCell ref="C2:G2"/>
    <mergeCell ref="C3:G3"/>
    <mergeCell ref="J2:K2"/>
    <mergeCell ref="A50:F50"/>
    <mergeCell ref="A3:B3"/>
    <mergeCell ref="J3:N3"/>
    <mergeCell ref="J4:K4"/>
    <mergeCell ref="J5:K5"/>
    <mergeCell ref="A10:A11"/>
    <mergeCell ref="B10:B11"/>
    <mergeCell ref="C10:C11"/>
    <mergeCell ref="F10:F11"/>
  </mergeCells>
  <conditionalFormatting sqref="M6:N6">
    <cfRule type="expression" dxfId="23" priority="9">
      <formula>AND(ISBLANK(M6),I12&gt;M5)</formula>
    </cfRule>
  </conditionalFormatting>
  <conditionalFormatting sqref="M5">
    <cfRule type="expression" dxfId="22" priority="8">
      <formula>LEN(M5)=0</formula>
    </cfRule>
  </conditionalFormatting>
  <conditionalFormatting sqref="L5">
    <cfRule type="expression" dxfId="21" priority="7">
      <formula>LEN(L5)=0</formula>
    </cfRule>
  </conditionalFormatting>
  <conditionalFormatting sqref="J5:K5">
    <cfRule type="expression" dxfId="20" priority="6">
      <formula>LEN(J5)=0</formula>
    </cfRule>
  </conditionalFormatting>
  <conditionalFormatting sqref="M7:N7">
    <cfRule type="expression" dxfId="19" priority="5">
      <formula>ISBLANK(M7)</formula>
    </cfRule>
  </conditionalFormatting>
  <conditionalFormatting sqref="A13:L13 N13:N46">
    <cfRule type="expression" dxfId="18" priority="4">
      <formula>$F13="vorsorglich"</formula>
    </cfRule>
  </conditionalFormatting>
  <conditionalFormatting sqref="A12:N12 M13:M46">
    <cfRule type="expression" dxfId="17" priority="3">
      <formula>$F12="vorsorglich"</formula>
    </cfRule>
  </conditionalFormatting>
  <conditionalFormatting sqref="A14:L46">
    <cfRule type="expression" dxfId="16" priority="1">
      <formula>$F14="vorsorglich"</formula>
    </cfRule>
  </conditionalFormatting>
  <dataValidations count="3">
    <dataValidation type="list" allowBlank="1" showInputMessage="1" showErrorMessage="1" sqref="D12:D47" xr:uid="{00000000-0002-0000-0100-000000000000}">
      <formula1>$V$2:$V$11</formula1>
    </dataValidation>
    <dataValidation type="list" allowBlank="1" showInputMessage="1" showErrorMessage="1" sqref="F47:F49" xr:uid="{00000000-0002-0000-0100-000001000000}">
      <formula1>"2,3,4,5"</formula1>
    </dataValidation>
    <dataValidation type="list" allowBlank="1" showInputMessage="1" showErrorMessage="1" sqref="F12:F46" xr:uid="{A145B699-E98A-4169-B8D0-34EFDAE81F32}">
      <formula1>"1,2,3,4,5,vorsorglich"</formula1>
    </dataValidation>
  </dataValidations>
  <pageMargins left="0.70866141732283472" right="0.70866141732283472" top="0.39370078740157483" bottom="0.19685039370078741" header="0.31496062992125984" footer="0.31496062992125984"/>
  <pageSetup paperSize="9" scale="37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43"/>
  <sheetViews>
    <sheetView zoomScale="64" zoomScaleNormal="64" workbookViewId="0">
      <selection activeCell="B2" sqref="B2:R2"/>
    </sheetView>
  </sheetViews>
  <sheetFormatPr baseColWidth="10" defaultRowHeight="12.75" x14ac:dyDescent="0.2"/>
  <cols>
    <col min="1" max="1" width="46" customWidth="1"/>
    <col min="2" max="2" width="44" customWidth="1"/>
    <col min="3" max="33" width="6.7109375" customWidth="1"/>
    <col min="34" max="34" width="11.5703125" hidden="1" customWidth="1"/>
    <col min="35" max="35" width="11" hidden="1" customWidth="1"/>
    <col min="36" max="37" width="7.42578125" hidden="1" customWidth="1"/>
    <col min="38" max="38" width="43.42578125" hidden="1" customWidth="1"/>
    <col min="39" max="39" width="0" hidden="1" customWidth="1"/>
  </cols>
  <sheetData>
    <row r="1" spans="1:38" ht="9" customHeight="1" thickBot="1" x14ac:dyDescent="0.25"/>
    <row r="2" spans="1:38" ht="30" customHeight="1" thickBot="1" x14ac:dyDescent="0.4">
      <c r="A2" s="133" t="s">
        <v>28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</row>
    <row r="3" spans="1:38" ht="30" customHeight="1" thickBot="1" x14ac:dyDescent="0.4">
      <c r="A3" s="133" t="s">
        <v>36</v>
      </c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3"/>
    </row>
    <row r="4" spans="1:38" ht="10.5" customHeight="1" thickBot="1" x14ac:dyDescent="0.25">
      <c r="C4" s="152"/>
    </row>
    <row r="5" spans="1:38" ht="30" customHeight="1" thickBot="1" x14ac:dyDescent="0.4">
      <c r="A5" s="268" t="s">
        <v>26</v>
      </c>
      <c r="B5" s="268" t="s">
        <v>70</v>
      </c>
      <c r="C5" s="265" t="s">
        <v>71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7"/>
      <c r="AL5" s="138"/>
    </row>
    <row r="6" spans="1:38" ht="30" customHeight="1" thickBot="1" x14ac:dyDescent="0.4">
      <c r="A6" s="269"/>
      <c r="B6" s="269"/>
      <c r="C6" s="144">
        <v>1</v>
      </c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4">
        <v>10</v>
      </c>
      <c r="M6" s="144">
        <v>11</v>
      </c>
      <c r="N6" s="144">
        <v>12</v>
      </c>
      <c r="O6" s="144">
        <v>13</v>
      </c>
      <c r="P6" s="144">
        <v>14</v>
      </c>
      <c r="Q6" s="144">
        <v>15</v>
      </c>
      <c r="R6" s="144">
        <v>16</v>
      </c>
      <c r="S6" s="144">
        <v>17</v>
      </c>
      <c r="T6" s="144">
        <v>18</v>
      </c>
      <c r="U6" s="144">
        <v>19</v>
      </c>
      <c r="V6" s="144">
        <v>20</v>
      </c>
      <c r="W6" s="144">
        <v>21</v>
      </c>
      <c r="X6" s="144">
        <v>22</v>
      </c>
      <c r="Y6" s="144">
        <v>23</v>
      </c>
      <c r="Z6" s="144">
        <v>24</v>
      </c>
      <c r="AA6" s="144">
        <v>25</v>
      </c>
      <c r="AB6" s="144">
        <v>26</v>
      </c>
      <c r="AC6" s="144">
        <v>27</v>
      </c>
      <c r="AD6" s="144">
        <v>28</v>
      </c>
      <c r="AE6" s="144">
        <v>29</v>
      </c>
      <c r="AF6" s="144">
        <v>30</v>
      </c>
      <c r="AG6" s="145">
        <v>31</v>
      </c>
      <c r="AH6" t="s">
        <v>95</v>
      </c>
      <c r="AL6" s="6" t="s">
        <v>110</v>
      </c>
    </row>
    <row r="7" spans="1:38" ht="30" customHeight="1" x14ac:dyDescent="0.35">
      <c r="A7" s="155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6" t="e">
        <f>IF(AND(DATEVALUE('Belegungsliste Tagespflege'!O12)&gt;'Belegungsliste Tagespflege'!$I$5,ISBLANK('Belegungsliste Tagespflege'!$H$6)),"Fehler: Folgeantrag noch nicht gestellt?",COUNTA(C7:AG7))</f>
        <v>#VALUE!</v>
      </c>
      <c r="AL7" t="e">
        <f>IF('Belegungsliste Tagespflege'!R12&lt;=0,COUNTA(C7:AG7),IF('Belegungsliste Tagespflege'!R12=1,COUNTA(D7:AG7),IF('Belegungsliste Tagespflege'!R12=2,COUNTA(E7:AG7),IF('Belegungsliste Tagespflege'!R12=3,COUNTA(F7:AG7),IF('Belegungsliste Tagespflege'!R12=4,COUNTA(G7:AG7),IF('Belegungsliste Tagespflege'!R12=5,COUNTA(H7:AG7),IF('Belegungsliste Tagespflege'!R12=6,COUNTA(I7:AG7),IF('Belegungsliste Tagespflege'!R12=7,COUNTA(J7:AG7),IF('Belegungsliste Tagespflege'!R12=8,COUNTA(K7:AG7),IF('Belegungsliste Tagespflege'!R12=9,COUNTA(L7:AG7),IF('Belegungsliste Tagespflege'!R12=10,COUNTA(M7:AG7),IF('Belegungsliste Tagespflege'!R12=11,COUNTA(N7:AG7),IF('Belegungsliste Tagespflege'!R12=12,COUNTA(O7:AG7),IF('Belegungsliste Tagespflege'!R12=13,COUNTA(P7:AG7),IF('Belegungsliste Tagespflege'!R12=14,COUNTA(Q7:AG7),IF('Belegungsliste Tagespflege'!R12=15,COUNTA(R7:AG7),IF('Belegungsliste Tagespflege'!R12=16,COUNTA(S7:AG7),IF('Belegungsliste Tagespflege'!R12=17,COUNTA(T7:AG7),IF('Belegungsliste Tagespflege'!R12=18,COUNTA(U7:AG7),IF('Belegungsliste Tagespflege'!R12=19,COUNTA(V7:AG7),IF('Belegungsliste Tagespflege'!R12=20,COUNTA(W7:AG7),IF('Belegungsliste Tagespflege'!R12=21,COUNTA(X7:AG7),IF('Belegungsliste Tagespflege'!R12=22,COUNTA(Y7:AG7),IF('Belegungsliste Tagespflege'!R12=23,COUNTA(Z7:AG7),IF('Belegungsliste Tagespflege'!R12=24,COUNTA(AA7:AG7),IF('Belegungsliste Tagespflege'!R12=25,COUNTA(AB7:AG7),IF('Belegungsliste Tagespflege'!R12=26,COUNTA(AC7:AG7),IF('Belegungsliste Tagespflege'!R12=27,COUNTA(AD7:AG7),IF('Belegungsliste Tagespflege'!R12=28,COUNTA(AE7:AG7),IF('Belegungsliste Tagespflege'!R12=29,COUNTA(AF7:AG7),IF('Belegungsliste Tagespflege'!R12=30,AG7,"Fehler:Folgeantrag noch nicht/zu spät gestellt")))))))))))))))))))))))))))))))</f>
        <v>#VALUE!</v>
      </c>
    </row>
    <row r="8" spans="1:38" ht="30" customHeight="1" x14ac:dyDescent="0.35">
      <c r="A8" s="157"/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6" t="e">
        <f>IF(AND(DATEVALUE('Belegungsliste Tagespflege'!O13)&gt;'Belegungsliste Tagespflege'!$I$5,ISBLANK('Belegungsliste Tagespflege'!$H$6)),"Fehler: Folgeantrag noch nicht gestellt?",COUNTA(C8:AG8))</f>
        <v>#VALUE!</v>
      </c>
      <c r="AL8" t="e">
        <f>IF('Belegungsliste Tagespflege'!R13&lt;=0,COUNTA(C8:AG8),IF('Belegungsliste Tagespflege'!R13=1,COUNTA(D8:AG8),IF('Belegungsliste Tagespflege'!R13=2,COUNTA(E8:AG8),IF('Belegungsliste Tagespflege'!R13=3,COUNTA(F8:AG8),IF('Belegungsliste Tagespflege'!R13=4,COUNTA(G8:AG8),IF('Belegungsliste Tagespflege'!R13=5,COUNTA(H8:AG8),IF('Belegungsliste Tagespflege'!R13=6,COUNTA(I8:AG8),IF('Belegungsliste Tagespflege'!R13=7,COUNTA(J8:AG8),IF('Belegungsliste Tagespflege'!R13=8,COUNTA(K8:AG8),IF('Belegungsliste Tagespflege'!R13=9,COUNTA(L8:AG8),IF('Belegungsliste Tagespflege'!R13=10,COUNTA(M8:AG8),IF('Belegungsliste Tagespflege'!R13=11,COUNTA(N8:AG8),IF('Belegungsliste Tagespflege'!R13=12,COUNTA(O8:AG8),IF('Belegungsliste Tagespflege'!R13=13,COUNTA(P8:AG8),IF('Belegungsliste Tagespflege'!R13=14,COUNTA(Q8:AG8),IF('Belegungsliste Tagespflege'!R13=15,COUNTA(R8:AG8),IF('Belegungsliste Tagespflege'!R13=16,COUNTA(S8:AG8),IF('Belegungsliste Tagespflege'!R13=17,COUNTA(T8:AG8),IF('Belegungsliste Tagespflege'!R13=18,COUNTA(U8:AG8),IF('Belegungsliste Tagespflege'!R13=19,COUNTA(V8:AG8),IF('Belegungsliste Tagespflege'!R13=20,COUNTA(W8:AG8),IF('Belegungsliste Tagespflege'!R13=21,COUNTA(X8:AG8),IF('Belegungsliste Tagespflege'!R13=22,COUNTA(Y8:AG8),IF('Belegungsliste Tagespflege'!R13=23,COUNTA(Z8:AG8),IF('Belegungsliste Tagespflege'!R13=24,COUNTA(AA8:AG8),IF('Belegungsliste Tagespflege'!R13=25,COUNTA(AB8:AG8),IF('Belegungsliste Tagespflege'!R13=26,COUNTA(AC8:AG8),IF('Belegungsliste Tagespflege'!R13=27,COUNTA(AD8:AG8),IF('Belegungsliste Tagespflege'!R13=28,COUNTA(AE8:AG8),IF('Belegungsliste Tagespflege'!R13=29,COUNTA(AF8:AG8),IF('Belegungsliste Tagespflege'!R13=30,AG8,"Fehler:Folgeantrag noch nicht/zu spät gestellt")))))))))))))))))))))))))))))))</f>
        <v>#VALUE!</v>
      </c>
    </row>
    <row r="9" spans="1:38" ht="30" customHeight="1" x14ac:dyDescent="0.3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6" t="e">
        <f>IF(AND(DATEVALUE('Belegungsliste Tagespflege'!O14)&gt;'Belegungsliste Tagespflege'!$I$5,ISBLANK('Belegungsliste Tagespflege'!$H$6)),"Fehler: Folgeantrag noch nicht gestellt?",COUNTA(C9:AG9))</f>
        <v>#VALUE!</v>
      </c>
      <c r="AL9" t="e">
        <f>IF('Belegungsliste Tagespflege'!R14&lt;=0,COUNTA(C9:AG9),IF('Belegungsliste Tagespflege'!R14=1,COUNTA(D9:AG9),IF('Belegungsliste Tagespflege'!R14=2,COUNTA(E9:AG9),IF('Belegungsliste Tagespflege'!R14=3,COUNTA(F9:AG9),IF('Belegungsliste Tagespflege'!R14=4,COUNTA(G9:AG9),IF('Belegungsliste Tagespflege'!R14=5,COUNTA(H9:AG9),IF('Belegungsliste Tagespflege'!R14=6,COUNTA(I9:AG9),IF('Belegungsliste Tagespflege'!R14=7,COUNTA(J9:AG9),IF('Belegungsliste Tagespflege'!R14=8,COUNTA(K9:AG9),IF('Belegungsliste Tagespflege'!R14=9,COUNTA(L9:AG9),IF('Belegungsliste Tagespflege'!R14=10,COUNTA(M9:AG9),IF('Belegungsliste Tagespflege'!R14=11,COUNTA(N9:AG9),IF('Belegungsliste Tagespflege'!R14=12,COUNTA(O9:AG9),IF('Belegungsliste Tagespflege'!R14=13,COUNTA(P9:AG9),IF('Belegungsliste Tagespflege'!R14=14,COUNTA(Q9:AG9),IF('Belegungsliste Tagespflege'!R14=15,COUNTA(R9:AG9),IF('Belegungsliste Tagespflege'!R14=16,COUNTA(S9:AG9),IF('Belegungsliste Tagespflege'!R14=17,COUNTA(T9:AG9),IF('Belegungsliste Tagespflege'!R14=18,COUNTA(U9:AG9),IF('Belegungsliste Tagespflege'!R14=19,COUNTA(V9:AG9),IF('Belegungsliste Tagespflege'!R14=20,COUNTA(W9:AG9),IF('Belegungsliste Tagespflege'!R14=21,COUNTA(X9:AG9),IF('Belegungsliste Tagespflege'!R14=22,COUNTA(Y9:AG9),IF('Belegungsliste Tagespflege'!R14=23,COUNTA(Z9:AG9),IF('Belegungsliste Tagespflege'!R14=24,COUNTA(AA9:AG9),IF('Belegungsliste Tagespflege'!R14=25,COUNTA(AB9:AG9),IF('Belegungsliste Tagespflege'!R14=26,COUNTA(AC9:AG9),IF('Belegungsliste Tagespflege'!R14=27,COUNTA(AD9:AG9),IF('Belegungsliste Tagespflege'!R14=28,COUNTA(AE9:AG9),IF('Belegungsliste Tagespflege'!R14=29,COUNTA(AF9:AG9),IF('Belegungsliste Tagespflege'!R14=30,AG9,"Fehler:Folgeantrag noch nicht/zu spät gestellt")))))))))))))))))))))))))))))))</f>
        <v>#VALUE!</v>
      </c>
    </row>
    <row r="10" spans="1:38" ht="30" customHeight="1" x14ac:dyDescent="0.35">
      <c r="A10" s="157"/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6" t="e">
        <f>IF(AND(DATEVALUE('Belegungsliste Tagespflege'!O15)&gt;'Belegungsliste Tagespflege'!$I$5,ISBLANK('Belegungsliste Tagespflege'!$H$6)),"Fehler: Folgeantrag noch nicht gestellt?",COUNTA(C10:AG10))</f>
        <v>#VALUE!</v>
      </c>
      <c r="AL10" t="e">
        <f>IF('Belegungsliste Tagespflege'!R15&lt;=0,COUNTA(C10:AG10),IF('Belegungsliste Tagespflege'!R15=1,COUNTA(D10:AG10),IF('Belegungsliste Tagespflege'!R15=2,COUNTA(E10:AG10),IF('Belegungsliste Tagespflege'!R15=3,COUNTA(F10:AG10),IF('Belegungsliste Tagespflege'!R15=4,COUNTA(G10:AG10),IF('Belegungsliste Tagespflege'!R15=5,COUNTA(H10:AG10),IF('Belegungsliste Tagespflege'!R15=6,COUNTA(I10:AG10),IF('Belegungsliste Tagespflege'!R15=7,COUNTA(J10:AG10),IF('Belegungsliste Tagespflege'!R15=8,COUNTA(K10:AG10),IF('Belegungsliste Tagespflege'!R15=9,COUNTA(L10:AG10),IF('Belegungsliste Tagespflege'!R15=10,COUNTA(M10:AG10),IF('Belegungsliste Tagespflege'!R15=11,COUNTA(N10:AG10),IF('Belegungsliste Tagespflege'!R15=12,COUNTA(O10:AG10),IF('Belegungsliste Tagespflege'!R15=13,COUNTA(P10:AG10),IF('Belegungsliste Tagespflege'!R15=14,COUNTA(Q10:AG10),IF('Belegungsliste Tagespflege'!R15=15,COUNTA(R10:AG10),IF('Belegungsliste Tagespflege'!R15=16,COUNTA(S10:AG10),IF('Belegungsliste Tagespflege'!R15=17,COUNTA(T10:AG10),IF('Belegungsliste Tagespflege'!R15=18,COUNTA(U10:AG10),IF('Belegungsliste Tagespflege'!R15=19,COUNTA(V10:AG10),IF('Belegungsliste Tagespflege'!R15=20,COUNTA(W10:AG10),IF('Belegungsliste Tagespflege'!R15=21,COUNTA(X10:AG10),IF('Belegungsliste Tagespflege'!R15=22,COUNTA(Y10:AG10),IF('Belegungsliste Tagespflege'!R15=23,COUNTA(Z10:AG10),IF('Belegungsliste Tagespflege'!R15=24,COUNTA(AA10:AG10),IF('Belegungsliste Tagespflege'!R15=25,COUNTA(AB10:AG10),IF('Belegungsliste Tagespflege'!R15=26,COUNTA(AC10:AG10),IF('Belegungsliste Tagespflege'!R15=27,COUNTA(AD10:AG10),IF('Belegungsliste Tagespflege'!R15=28,COUNTA(AE10:AG10),IF('Belegungsliste Tagespflege'!R15=29,COUNTA(AF10:AG10),IF('Belegungsliste Tagespflege'!R15=30,AG10,"Fehler:Folgeantrag noch nicht/zu spät gestellt")))))))))))))))))))))))))))))))</f>
        <v>#VALUE!</v>
      </c>
    </row>
    <row r="11" spans="1:38" ht="30" customHeight="1" x14ac:dyDescent="0.35">
      <c r="A11" s="157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6" t="e">
        <f>IF(AND(DATEVALUE('Belegungsliste Tagespflege'!O16)&gt;'Belegungsliste Tagespflege'!$I$5,ISBLANK('Belegungsliste Tagespflege'!$H$6)),"Fehler: Folgeantrag noch nicht gestellt?",COUNTA(C11:AG11))</f>
        <v>#VALUE!</v>
      </c>
      <c r="AL11" t="e">
        <f>IF('Belegungsliste Tagespflege'!R16&lt;=0,COUNTA(C11:AG11),IF('Belegungsliste Tagespflege'!R16=1,COUNTA(D11:AG11),IF('Belegungsliste Tagespflege'!R16=2,COUNTA(E11:AG11),IF('Belegungsliste Tagespflege'!R16=3,COUNTA(F11:AG11),IF('Belegungsliste Tagespflege'!R16=4,COUNTA(G11:AG11),IF('Belegungsliste Tagespflege'!R16=5,COUNTA(H11:AG11),IF('Belegungsliste Tagespflege'!R16=6,COUNTA(I11:AG11),IF('Belegungsliste Tagespflege'!R16=7,COUNTA(J11:AG11),IF('Belegungsliste Tagespflege'!R16=8,COUNTA(K11:AG11),IF('Belegungsliste Tagespflege'!R16=9,COUNTA(L11:AG11),IF('Belegungsliste Tagespflege'!R16=10,COUNTA(M11:AG11),IF('Belegungsliste Tagespflege'!R16=11,COUNTA(N11:AG11),IF('Belegungsliste Tagespflege'!R16=12,COUNTA(O11:AG11),IF('Belegungsliste Tagespflege'!R16=13,COUNTA(P11:AG11),IF('Belegungsliste Tagespflege'!R16=14,COUNTA(Q11:AG11),IF('Belegungsliste Tagespflege'!R16=15,COUNTA(R11:AG11),IF('Belegungsliste Tagespflege'!R16=16,COUNTA(S11:AG11),IF('Belegungsliste Tagespflege'!R16=17,COUNTA(T11:AG11),IF('Belegungsliste Tagespflege'!R16=18,COUNTA(U11:AG11),IF('Belegungsliste Tagespflege'!R16=19,COUNTA(V11:AG11),IF('Belegungsliste Tagespflege'!R16=20,COUNTA(W11:AG11),IF('Belegungsliste Tagespflege'!R16=21,COUNTA(X11:AG11),IF('Belegungsliste Tagespflege'!R16=22,COUNTA(Y11:AG11),IF('Belegungsliste Tagespflege'!R16=23,COUNTA(Z11:AG11),IF('Belegungsliste Tagespflege'!R16=24,COUNTA(AA11:AG11),IF('Belegungsliste Tagespflege'!R16=25,COUNTA(AB11:AG11),IF('Belegungsliste Tagespflege'!R16=26,COUNTA(AC11:AG11),IF('Belegungsliste Tagespflege'!R16=27,COUNTA(AD11:AG11),IF('Belegungsliste Tagespflege'!R16=28,COUNTA(AE11:AG11),IF('Belegungsliste Tagespflege'!R16=29,COUNTA(AF11:AG11),IF('Belegungsliste Tagespflege'!R16=30,AG11,"Fehler:Folgeantrag noch nicht/zu spät gestellt")))))))))))))))))))))))))))))))</f>
        <v>#VALUE!</v>
      </c>
    </row>
    <row r="12" spans="1:38" ht="30" customHeight="1" x14ac:dyDescent="0.35">
      <c r="A12" s="157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6" t="e">
        <f>IF(AND(DATEVALUE('Belegungsliste Tagespflege'!O17)&gt;'Belegungsliste Tagespflege'!$I$5,ISBLANK('Belegungsliste Tagespflege'!$H$6)),"Fehler: Folgeantrag noch nicht gestellt?",COUNTA(C12:AG12))</f>
        <v>#VALUE!</v>
      </c>
      <c r="AL12" t="e">
        <f>IF('Belegungsliste Tagespflege'!R17&lt;=0,COUNTA(C12:AG12),IF('Belegungsliste Tagespflege'!R17=1,COUNTA(D12:AG12),IF('Belegungsliste Tagespflege'!R17=2,COUNTA(E12:AG12),IF('Belegungsliste Tagespflege'!R17=3,COUNTA(F12:AG12),IF('Belegungsliste Tagespflege'!R17=4,COUNTA(G12:AG12),IF('Belegungsliste Tagespflege'!R17=5,COUNTA(H12:AG12),IF('Belegungsliste Tagespflege'!R17=6,COUNTA(I12:AG12),IF('Belegungsliste Tagespflege'!R17=7,COUNTA(J12:AG12),IF('Belegungsliste Tagespflege'!R17=8,COUNTA(K12:AG12),IF('Belegungsliste Tagespflege'!R17=9,COUNTA(L12:AG12),IF('Belegungsliste Tagespflege'!R17=10,COUNTA(M12:AG12),IF('Belegungsliste Tagespflege'!R17=11,COUNTA(N12:AG12),IF('Belegungsliste Tagespflege'!R17=12,COUNTA(O12:AG12),IF('Belegungsliste Tagespflege'!R17=13,COUNTA(P12:AG12),IF('Belegungsliste Tagespflege'!R17=14,COUNTA(Q12:AG12),IF('Belegungsliste Tagespflege'!R17=15,COUNTA(R12:AG12),IF('Belegungsliste Tagespflege'!R17=16,COUNTA(S12:AG12),IF('Belegungsliste Tagespflege'!R17=17,COUNTA(T12:AG12),IF('Belegungsliste Tagespflege'!R17=18,COUNTA(U12:AG12),IF('Belegungsliste Tagespflege'!R17=19,COUNTA(V12:AG12),IF('Belegungsliste Tagespflege'!R17=20,COUNTA(W12:AG12),IF('Belegungsliste Tagespflege'!R17=21,COUNTA(X12:AG12),IF('Belegungsliste Tagespflege'!R17=22,COUNTA(Y12:AG12),IF('Belegungsliste Tagespflege'!R17=23,COUNTA(Z12:AG12),IF('Belegungsliste Tagespflege'!R17=24,COUNTA(AA12:AG12),IF('Belegungsliste Tagespflege'!R17=25,COUNTA(AB12:AG12),IF('Belegungsliste Tagespflege'!R17=26,COUNTA(AC12:AG12),IF('Belegungsliste Tagespflege'!R17=27,COUNTA(AD12:AG12),IF('Belegungsliste Tagespflege'!R17=28,COUNTA(AE12:AG12),IF('Belegungsliste Tagespflege'!R17=29,COUNTA(AF12:AG12),IF('Belegungsliste Tagespflege'!R17=30,AG12,"Fehler:Folgeantrag noch nicht/zu spät gestellt")))))))))))))))))))))))))))))))</f>
        <v>#VALUE!</v>
      </c>
    </row>
    <row r="13" spans="1:38" ht="30" customHeight="1" x14ac:dyDescent="0.35">
      <c r="A13" s="157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6" t="e">
        <f>IF(AND(DATEVALUE('Belegungsliste Tagespflege'!O18)&gt;'Belegungsliste Tagespflege'!$I$5,ISBLANK('Belegungsliste Tagespflege'!$H$6)),"Fehler: Folgeantrag noch nicht gestellt?",COUNTA(C13:AG13))</f>
        <v>#VALUE!</v>
      </c>
      <c r="AL13" t="e">
        <f>IF('Belegungsliste Tagespflege'!R18&lt;=0,COUNTA(C13:AG13),IF('Belegungsliste Tagespflege'!R18=1,COUNTA(D13:AG13),IF('Belegungsliste Tagespflege'!R18=2,COUNTA(E13:AG13),IF('Belegungsliste Tagespflege'!R18=3,COUNTA(F13:AG13),IF('Belegungsliste Tagespflege'!R18=4,COUNTA(G13:AG13),IF('Belegungsliste Tagespflege'!R18=5,COUNTA(H13:AG13),IF('Belegungsliste Tagespflege'!R18=6,COUNTA(I13:AG13),IF('Belegungsliste Tagespflege'!R18=7,COUNTA(J13:AG13),IF('Belegungsliste Tagespflege'!R18=8,COUNTA(K13:AG13),IF('Belegungsliste Tagespflege'!R18=9,COUNTA(L13:AG13),IF('Belegungsliste Tagespflege'!R18=10,COUNTA(M13:AG13),IF('Belegungsliste Tagespflege'!R18=11,COUNTA(N13:AG13),IF('Belegungsliste Tagespflege'!R18=12,COUNTA(O13:AG13),IF('Belegungsliste Tagespflege'!R18=13,COUNTA(P13:AG13),IF('Belegungsliste Tagespflege'!R18=14,COUNTA(Q13:AG13),IF('Belegungsliste Tagespflege'!R18=15,COUNTA(R13:AG13),IF('Belegungsliste Tagespflege'!R18=16,COUNTA(S13:AG13),IF('Belegungsliste Tagespflege'!R18=17,COUNTA(T13:AG13),IF('Belegungsliste Tagespflege'!R18=18,COUNTA(U13:AG13),IF('Belegungsliste Tagespflege'!R18=19,COUNTA(V13:AG13),IF('Belegungsliste Tagespflege'!R18=20,COUNTA(W13:AG13),IF('Belegungsliste Tagespflege'!R18=21,COUNTA(X13:AG13),IF('Belegungsliste Tagespflege'!R18=22,COUNTA(Y13:AG13),IF('Belegungsliste Tagespflege'!R18=23,COUNTA(Z13:AG13),IF('Belegungsliste Tagespflege'!R18=24,COUNTA(AA13:AG13),IF('Belegungsliste Tagespflege'!R18=25,COUNTA(AB13:AG13),IF('Belegungsliste Tagespflege'!R18=26,COUNTA(AC13:AG13),IF('Belegungsliste Tagespflege'!R18=27,COUNTA(AD13:AG13),IF('Belegungsliste Tagespflege'!R18=28,COUNTA(AE13:AG13),IF('Belegungsliste Tagespflege'!R18=29,COUNTA(AF13:AG13),IF('Belegungsliste Tagespflege'!R18=30,AG13,"Fehler:Folgeantrag noch nicht/zu spät gestellt")))))))))))))))))))))))))))))))</f>
        <v>#VALUE!</v>
      </c>
    </row>
    <row r="14" spans="1:38" ht="30" customHeight="1" x14ac:dyDescent="0.35">
      <c r="A14" s="157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6" t="e">
        <f>IF(AND(DATEVALUE('Belegungsliste Tagespflege'!O19)&gt;'Belegungsliste Tagespflege'!$I$5,ISBLANK('Belegungsliste Tagespflege'!$H$6)),"Fehler: Folgeantrag noch nicht gestellt?",COUNTA(C14:AG14))</f>
        <v>#VALUE!</v>
      </c>
      <c r="AL14" t="e">
        <f>IF('Belegungsliste Tagespflege'!R19&lt;=0,COUNTA(C14:AG14),IF('Belegungsliste Tagespflege'!R19=1,COUNTA(D14:AG14),IF('Belegungsliste Tagespflege'!R19=2,COUNTA(E14:AG14),IF('Belegungsliste Tagespflege'!R19=3,COUNTA(F14:AG14),IF('Belegungsliste Tagespflege'!R19=4,COUNTA(G14:AG14),IF('Belegungsliste Tagespflege'!R19=5,COUNTA(H14:AG14),IF('Belegungsliste Tagespflege'!R19=6,COUNTA(I14:AG14),IF('Belegungsliste Tagespflege'!R19=7,COUNTA(J14:AG14),IF('Belegungsliste Tagespflege'!R19=8,COUNTA(K14:AG14),IF('Belegungsliste Tagespflege'!R19=9,COUNTA(L14:AG14),IF('Belegungsliste Tagespflege'!R19=10,COUNTA(M14:AG14),IF('Belegungsliste Tagespflege'!R19=11,COUNTA(N14:AG14),IF('Belegungsliste Tagespflege'!R19=12,COUNTA(O14:AG14),IF('Belegungsliste Tagespflege'!R19=13,COUNTA(P14:AG14),IF('Belegungsliste Tagespflege'!R19=14,COUNTA(Q14:AG14),IF('Belegungsliste Tagespflege'!R19=15,COUNTA(R14:AG14),IF('Belegungsliste Tagespflege'!R19=16,COUNTA(S14:AG14),IF('Belegungsliste Tagespflege'!R19=17,COUNTA(T14:AG14),IF('Belegungsliste Tagespflege'!R19=18,COUNTA(U14:AG14),IF('Belegungsliste Tagespflege'!R19=19,COUNTA(V14:AG14),IF('Belegungsliste Tagespflege'!R19=20,COUNTA(W14:AG14),IF('Belegungsliste Tagespflege'!R19=21,COUNTA(X14:AG14),IF('Belegungsliste Tagespflege'!R19=22,COUNTA(Y14:AG14),IF('Belegungsliste Tagespflege'!R19=23,COUNTA(Z14:AG14),IF('Belegungsliste Tagespflege'!R19=24,COUNTA(AA14:AG14),IF('Belegungsliste Tagespflege'!R19=25,COUNTA(AB14:AG14),IF('Belegungsliste Tagespflege'!R19=26,COUNTA(AC14:AG14),IF('Belegungsliste Tagespflege'!R19=27,COUNTA(AD14:AG14),IF('Belegungsliste Tagespflege'!R19=28,COUNTA(AE14:AG14),IF('Belegungsliste Tagespflege'!R19=29,COUNTA(AF14:AG14),IF('Belegungsliste Tagespflege'!R19=30,AG14,"Fehler:Folgeantrag noch nicht/zu spät gestellt")))))))))))))))))))))))))))))))</f>
        <v>#VALUE!</v>
      </c>
    </row>
    <row r="15" spans="1:38" ht="30" customHeight="1" x14ac:dyDescent="0.35">
      <c r="A15" s="157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6" t="e">
        <f>IF(AND(DATEVALUE('Belegungsliste Tagespflege'!O20)&gt;'Belegungsliste Tagespflege'!$I$5,ISBLANK('Belegungsliste Tagespflege'!$H$6)),"Fehler: Folgeantrag noch nicht gestellt?",COUNTA(C15:AG15))</f>
        <v>#VALUE!</v>
      </c>
      <c r="AL15" t="e">
        <f>IF('Belegungsliste Tagespflege'!R20&lt;=0,COUNTA(C15:AG15),IF('Belegungsliste Tagespflege'!R20=1,COUNTA(D15:AG15),IF('Belegungsliste Tagespflege'!R20=2,COUNTA(E15:AG15),IF('Belegungsliste Tagespflege'!R20=3,COUNTA(F15:AG15),IF('Belegungsliste Tagespflege'!R20=4,COUNTA(G15:AG15),IF('Belegungsliste Tagespflege'!R20=5,COUNTA(H15:AG15),IF('Belegungsliste Tagespflege'!R20=6,COUNTA(I15:AG15),IF('Belegungsliste Tagespflege'!R20=7,COUNTA(J15:AG15),IF('Belegungsliste Tagespflege'!R20=8,COUNTA(K15:AG15),IF('Belegungsliste Tagespflege'!R20=9,COUNTA(L15:AG15),IF('Belegungsliste Tagespflege'!R20=10,COUNTA(M15:AG15),IF('Belegungsliste Tagespflege'!R20=11,COUNTA(N15:AG15),IF('Belegungsliste Tagespflege'!R20=12,COUNTA(O15:AG15),IF('Belegungsliste Tagespflege'!R20=13,COUNTA(P15:AG15),IF('Belegungsliste Tagespflege'!R20=14,COUNTA(Q15:AG15),IF('Belegungsliste Tagespflege'!R20=15,COUNTA(R15:AG15),IF('Belegungsliste Tagespflege'!R20=16,COUNTA(S15:AG15),IF('Belegungsliste Tagespflege'!R20=17,COUNTA(T15:AG15),IF('Belegungsliste Tagespflege'!R20=18,COUNTA(U15:AG15),IF('Belegungsliste Tagespflege'!R20=19,COUNTA(V15:AG15),IF('Belegungsliste Tagespflege'!R20=20,COUNTA(W15:AG15),IF('Belegungsliste Tagespflege'!R20=21,COUNTA(X15:AG15),IF('Belegungsliste Tagespflege'!R20=22,COUNTA(Y15:AG15),IF('Belegungsliste Tagespflege'!R20=23,COUNTA(Z15:AG15),IF('Belegungsliste Tagespflege'!R20=24,COUNTA(AA15:AG15),IF('Belegungsliste Tagespflege'!R20=25,COUNTA(AB15:AG15),IF('Belegungsliste Tagespflege'!R20=26,COUNTA(AC15:AG15),IF('Belegungsliste Tagespflege'!R20=27,COUNTA(AD15:AG15),IF('Belegungsliste Tagespflege'!R20=28,COUNTA(AE15:AG15),IF('Belegungsliste Tagespflege'!R20=29,COUNTA(AF15:AG15),IF('Belegungsliste Tagespflege'!R20=30,AG15,"Fehler:Folgeantrag noch nicht/zu spät gestellt")))))))))))))))))))))))))))))))</f>
        <v>#VALUE!</v>
      </c>
    </row>
    <row r="16" spans="1:38" ht="30" customHeight="1" x14ac:dyDescent="0.35">
      <c r="A16" s="157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6" t="e">
        <f>IF(AND(DATEVALUE('Belegungsliste Tagespflege'!O21)&gt;'Belegungsliste Tagespflege'!$I$5,ISBLANK('Belegungsliste Tagespflege'!$H$6)),"Fehler: Folgeantrag noch nicht gestellt?",COUNTA(C16:AG16))</f>
        <v>#VALUE!</v>
      </c>
      <c r="AL16" t="e">
        <f>IF('Belegungsliste Tagespflege'!R21&lt;=0,COUNTA(C16:AG16),IF('Belegungsliste Tagespflege'!R21=1,COUNTA(D16:AG16),IF('Belegungsliste Tagespflege'!R21=2,COUNTA(E16:AG16),IF('Belegungsliste Tagespflege'!R21=3,COUNTA(F16:AG16),IF('Belegungsliste Tagespflege'!R21=4,COUNTA(G16:AG16),IF('Belegungsliste Tagespflege'!R21=5,COUNTA(H16:AG16),IF('Belegungsliste Tagespflege'!R21=6,COUNTA(I16:AG16),IF('Belegungsliste Tagespflege'!R21=7,COUNTA(J16:AG16),IF('Belegungsliste Tagespflege'!R21=8,COUNTA(K16:AG16),IF('Belegungsliste Tagespflege'!R21=9,COUNTA(L16:AG16),IF('Belegungsliste Tagespflege'!R21=10,COUNTA(M16:AG16),IF('Belegungsliste Tagespflege'!R21=11,COUNTA(N16:AG16),IF('Belegungsliste Tagespflege'!R21=12,COUNTA(O16:AG16),IF('Belegungsliste Tagespflege'!R21=13,COUNTA(P16:AG16),IF('Belegungsliste Tagespflege'!R21=14,COUNTA(Q16:AG16),IF('Belegungsliste Tagespflege'!R21=15,COUNTA(R16:AG16),IF('Belegungsliste Tagespflege'!R21=16,COUNTA(S16:AG16),IF('Belegungsliste Tagespflege'!R21=17,COUNTA(T16:AG16),IF('Belegungsliste Tagespflege'!R21=18,COUNTA(U16:AG16),IF('Belegungsliste Tagespflege'!R21=19,COUNTA(V16:AG16),IF('Belegungsliste Tagespflege'!R21=20,COUNTA(W16:AG16),IF('Belegungsliste Tagespflege'!R21=21,COUNTA(X16:AG16),IF('Belegungsliste Tagespflege'!R21=22,COUNTA(Y16:AG16),IF('Belegungsliste Tagespflege'!R21=23,COUNTA(Z16:AG16),IF('Belegungsliste Tagespflege'!R21=24,COUNTA(AA16:AG16),IF('Belegungsliste Tagespflege'!R21=25,COUNTA(AB16:AG16),IF('Belegungsliste Tagespflege'!R21=26,COUNTA(AC16:AG16),IF('Belegungsliste Tagespflege'!R21=27,COUNTA(AD16:AG16),IF('Belegungsliste Tagespflege'!R21=28,COUNTA(AE16:AG16),IF('Belegungsliste Tagespflege'!R21=29,COUNTA(AF16:AG16),IF('Belegungsliste Tagespflege'!R21=30,AG16,"Fehler:Folgeantrag noch nicht/zu spät gestellt")))))))))))))))))))))))))))))))</f>
        <v>#VALUE!</v>
      </c>
    </row>
    <row r="17" spans="1:38" ht="30" customHeight="1" x14ac:dyDescent="0.35">
      <c r="A17" s="157"/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6" t="e">
        <f>IF(AND(DATEVALUE('Belegungsliste Tagespflege'!O22)&gt;'Belegungsliste Tagespflege'!$I$5,ISBLANK('Belegungsliste Tagespflege'!$H$6)),"Fehler: Folgeantrag noch nicht gestellt?",COUNTA(C17:AG17))</f>
        <v>#VALUE!</v>
      </c>
      <c r="AL17" t="e">
        <f>IF('Belegungsliste Tagespflege'!R22&lt;=0,COUNTA(C17:AG17),IF('Belegungsliste Tagespflege'!R22=1,COUNTA(D17:AG17),IF('Belegungsliste Tagespflege'!R22=2,COUNTA(E17:AG17),IF('Belegungsliste Tagespflege'!R22=3,COUNTA(F17:AG17),IF('Belegungsliste Tagespflege'!R22=4,COUNTA(G17:AG17),IF('Belegungsliste Tagespflege'!R22=5,COUNTA(H17:AG17),IF('Belegungsliste Tagespflege'!R22=6,COUNTA(I17:AG17),IF('Belegungsliste Tagespflege'!R22=7,COUNTA(J17:AG17),IF('Belegungsliste Tagespflege'!R22=8,COUNTA(K17:AG17),IF('Belegungsliste Tagespflege'!R22=9,COUNTA(L17:AG17),IF('Belegungsliste Tagespflege'!R22=10,COUNTA(M17:AG17),IF('Belegungsliste Tagespflege'!R22=11,COUNTA(N17:AG17),IF('Belegungsliste Tagespflege'!R22=12,COUNTA(O17:AG17),IF('Belegungsliste Tagespflege'!R22=13,COUNTA(P17:AG17),IF('Belegungsliste Tagespflege'!R22=14,COUNTA(Q17:AG17),IF('Belegungsliste Tagespflege'!R22=15,COUNTA(R17:AG17),IF('Belegungsliste Tagespflege'!R22=16,COUNTA(S17:AG17),IF('Belegungsliste Tagespflege'!R22=17,COUNTA(T17:AG17),IF('Belegungsliste Tagespflege'!R22=18,COUNTA(U17:AG17),IF('Belegungsliste Tagespflege'!R22=19,COUNTA(V17:AG17),IF('Belegungsliste Tagespflege'!R22=20,COUNTA(W17:AG17),IF('Belegungsliste Tagespflege'!R22=21,COUNTA(X17:AG17),IF('Belegungsliste Tagespflege'!R22=22,COUNTA(Y17:AG17),IF('Belegungsliste Tagespflege'!R22=23,COUNTA(Z17:AG17),IF('Belegungsliste Tagespflege'!R22=24,COUNTA(AA17:AG17),IF('Belegungsliste Tagespflege'!R22=25,COUNTA(AB17:AG17),IF('Belegungsliste Tagespflege'!R22=26,COUNTA(AC17:AG17),IF('Belegungsliste Tagespflege'!R22=27,COUNTA(AD17:AG17),IF('Belegungsliste Tagespflege'!R22=28,COUNTA(AE17:AG17),IF('Belegungsliste Tagespflege'!R22=29,COUNTA(AF17:AG17),IF('Belegungsliste Tagespflege'!R22=30,AG17,"Fehler:Folgeantrag noch nicht/zu spät gestellt")))))))))))))))))))))))))))))))</f>
        <v>#VALUE!</v>
      </c>
    </row>
    <row r="18" spans="1:38" ht="30" customHeight="1" x14ac:dyDescent="0.35">
      <c r="A18" s="157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6" t="e">
        <f>IF(AND(DATEVALUE('Belegungsliste Tagespflege'!O23)&gt;'Belegungsliste Tagespflege'!$I$5,ISBLANK('Belegungsliste Tagespflege'!$H$6)),"Fehler: Folgeantrag noch nicht gestellt?",COUNTA(C18:AG18))</f>
        <v>#VALUE!</v>
      </c>
      <c r="AL18" t="e">
        <f>IF('Belegungsliste Tagespflege'!R23&lt;=0,COUNTA(C18:AG18),IF('Belegungsliste Tagespflege'!R23=1,COUNTA(D18:AG18),IF('Belegungsliste Tagespflege'!R23=2,COUNTA(E18:AG18),IF('Belegungsliste Tagespflege'!R23=3,COUNTA(F18:AG18),IF('Belegungsliste Tagespflege'!R23=4,COUNTA(G18:AG18),IF('Belegungsliste Tagespflege'!R23=5,COUNTA(H18:AG18),IF('Belegungsliste Tagespflege'!R23=6,COUNTA(I18:AG18),IF('Belegungsliste Tagespflege'!R23=7,COUNTA(J18:AG18),IF('Belegungsliste Tagespflege'!R23=8,COUNTA(K18:AG18),IF('Belegungsliste Tagespflege'!R23=9,COUNTA(L18:AG18),IF('Belegungsliste Tagespflege'!R23=10,COUNTA(M18:AG18),IF('Belegungsliste Tagespflege'!R23=11,COUNTA(N18:AG18),IF('Belegungsliste Tagespflege'!R23=12,COUNTA(O18:AG18),IF('Belegungsliste Tagespflege'!R23=13,COUNTA(P18:AG18),IF('Belegungsliste Tagespflege'!R23=14,COUNTA(Q18:AG18),IF('Belegungsliste Tagespflege'!R23=15,COUNTA(R18:AG18),IF('Belegungsliste Tagespflege'!R23=16,COUNTA(S18:AG18),IF('Belegungsliste Tagespflege'!R23=17,COUNTA(T18:AG18),IF('Belegungsliste Tagespflege'!R23=18,COUNTA(U18:AG18),IF('Belegungsliste Tagespflege'!R23=19,COUNTA(V18:AG18),IF('Belegungsliste Tagespflege'!R23=20,COUNTA(W18:AG18),IF('Belegungsliste Tagespflege'!R23=21,COUNTA(X18:AG18),IF('Belegungsliste Tagespflege'!R23=22,COUNTA(Y18:AG18),IF('Belegungsliste Tagespflege'!R23=23,COUNTA(Z18:AG18),IF('Belegungsliste Tagespflege'!R23=24,COUNTA(AA18:AG18),IF('Belegungsliste Tagespflege'!R23=25,COUNTA(AB18:AG18),IF('Belegungsliste Tagespflege'!R23=26,COUNTA(AC18:AG18),IF('Belegungsliste Tagespflege'!R23=27,COUNTA(AD18:AG18),IF('Belegungsliste Tagespflege'!R23=28,COUNTA(AE18:AG18),IF('Belegungsliste Tagespflege'!R23=29,COUNTA(AF18:AG18),IF('Belegungsliste Tagespflege'!R23=30,AG18,"Fehler:Folgeantrag noch nicht/zu spät gestellt")))))))))))))))))))))))))))))))</f>
        <v>#VALUE!</v>
      </c>
    </row>
    <row r="19" spans="1:38" ht="30" customHeight="1" x14ac:dyDescent="0.35">
      <c r="A19" s="157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6" t="e">
        <f>IF(AND(DATEVALUE('Belegungsliste Tagespflege'!O24)&gt;'Belegungsliste Tagespflege'!$I$5,ISBLANK('Belegungsliste Tagespflege'!$H$6)),"Fehler: Folgeantrag noch nicht gestellt?",COUNTA(C19:AG19))</f>
        <v>#VALUE!</v>
      </c>
      <c r="AL19" t="e">
        <f>IF('Belegungsliste Tagespflege'!R24&lt;=0,COUNTA(C19:AG19),IF('Belegungsliste Tagespflege'!R24=1,COUNTA(D19:AG19),IF('Belegungsliste Tagespflege'!R24=2,COUNTA(E19:AG19),IF('Belegungsliste Tagespflege'!R24=3,COUNTA(F19:AG19),IF('Belegungsliste Tagespflege'!R24=4,COUNTA(G19:AG19),IF('Belegungsliste Tagespflege'!R24=5,COUNTA(H19:AG19),IF('Belegungsliste Tagespflege'!R24=6,COUNTA(I19:AG19),IF('Belegungsliste Tagespflege'!R24=7,COUNTA(J19:AG19),IF('Belegungsliste Tagespflege'!R24=8,COUNTA(K19:AG19),IF('Belegungsliste Tagespflege'!R24=9,COUNTA(L19:AG19),IF('Belegungsliste Tagespflege'!R24=10,COUNTA(M19:AG19),IF('Belegungsliste Tagespflege'!R24=11,COUNTA(N19:AG19),IF('Belegungsliste Tagespflege'!R24=12,COUNTA(O19:AG19),IF('Belegungsliste Tagespflege'!R24=13,COUNTA(P19:AG19),IF('Belegungsliste Tagespflege'!R24=14,COUNTA(Q19:AG19),IF('Belegungsliste Tagespflege'!R24=15,COUNTA(R19:AG19),IF('Belegungsliste Tagespflege'!R24=16,COUNTA(S19:AG19),IF('Belegungsliste Tagespflege'!R24=17,COUNTA(T19:AG19),IF('Belegungsliste Tagespflege'!R24=18,COUNTA(U19:AG19),IF('Belegungsliste Tagespflege'!R24=19,COUNTA(V19:AG19),IF('Belegungsliste Tagespflege'!R24=20,COUNTA(W19:AG19),IF('Belegungsliste Tagespflege'!R24=21,COUNTA(X19:AG19),IF('Belegungsliste Tagespflege'!R24=22,COUNTA(Y19:AG19),IF('Belegungsliste Tagespflege'!R24=23,COUNTA(Z19:AG19),IF('Belegungsliste Tagespflege'!R24=24,COUNTA(AA19:AG19),IF('Belegungsliste Tagespflege'!R24=25,COUNTA(AB19:AG19),IF('Belegungsliste Tagespflege'!R24=26,COUNTA(AC19:AG19),IF('Belegungsliste Tagespflege'!R24=27,COUNTA(AD19:AG19),IF('Belegungsliste Tagespflege'!R24=28,COUNTA(AE19:AG19),IF('Belegungsliste Tagespflege'!R24=29,COUNTA(AF19:AG19),IF('Belegungsliste Tagespflege'!R24=30,AG19,"Fehler:Folgeantrag noch nicht/zu spät gestellt")))))))))))))))))))))))))))))))</f>
        <v>#VALUE!</v>
      </c>
    </row>
    <row r="20" spans="1:38" ht="30" customHeight="1" x14ac:dyDescent="0.35">
      <c r="A20" s="157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6" t="e">
        <f>IF(AND(DATEVALUE('Belegungsliste Tagespflege'!O25)&gt;'Belegungsliste Tagespflege'!$I$5,ISBLANK('Belegungsliste Tagespflege'!$H$6)),"Fehler: Folgeantrag noch nicht gestellt?",COUNTA(C20:AG20))</f>
        <v>#VALUE!</v>
      </c>
      <c r="AL20" t="e">
        <f>IF('Belegungsliste Tagespflege'!R25&lt;=0,COUNTA(C20:AG20),IF('Belegungsliste Tagespflege'!R25=1,COUNTA(D20:AG20),IF('Belegungsliste Tagespflege'!R25=2,COUNTA(E20:AG20),IF('Belegungsliste Tagespflege'!R25=3,COUNTA(F20:AG20),IF('Belegungsliste Tagespflege'!R25=4,COUNTA(G20:AG20),IF('Belegungsliste Tagespflege'!R25=5,COUNTA(H20:AG20),IF('Belegungsliste Tagespflege'!R25=6,COUNTA(I20:AG20),IF('Belegungsliste Tagespflege'!R25=7,COUNTA(J20:AG20),IF('Belegungsliste Tagespflege'!R25=8,COUNTA(K20:AG20),IF('Belegungsliste Tagespflege'!R25=9,COUNTA(L20:AG20),IF('Belegungsliste Tagespflege'!R25=10,COUNTA(M20:AG20),IF('Belegungsliste Tagespflege'!R25=11,COUNTA(N20:AG20),IF('Belegungsliste Tagespflege'!R25=12,COUNTA(O20:AG20),IF('Belegungsliste Tagespflege'!R25=13,COUNTA(P20:AG20),IF('Belegungsliste Tagespflege'!R25=14,COUNTA(Q20:AG20),IF('Belegungsliste Tagespflege'!R25=15,COUNTA(R20:AG20),IF('Belegungsliste Tagespflege'!R25=16,COUNTA(S20:AG20),IF('Belegungsliste Tagespflege'!R25=17,COUNTA(T20:AG20),IF('Belegungsliste Tagespflege'!R25=18,COUNTA(U20:AG20),IF('Belegungsliste Tagespflege'!R25=19,COUNTA(V20:AG20),IF('Belegungsliste Tagespflege'!R25=20,COUNTA(W20:AG20),IF('Belegungsliste Tagespflege'!R25=21,COUNTA(X20:AG20),IF('Belegungsliste Tagespflege'!R25=22,COUNTA(Y20:AG20),IF('Belegungsliste Tagespflege'!R25=23,COUNTA(Z20:AG20),IF('Belegungsliste Tagespflege'!R25=24,COUNTA(AA20:AG20),IF('Belegungsliste Tagespflege'!R25=25,COUNTA(AB20:AG20),IF('Belegungsliste Tagespflege'!R25=26,COUNTA(AC20:AG20),IF('Belegungsliste Tagespflege'!R25=27,COUNTA(AD20:AG20),IF('Belegungsliste Tagespflege'!R25=28,COUNTA(AE20:AG20),IF('Belegungsliste Tagespflege'!R25=29,COUNTA(AF20:AG20),IF('Belegungsliste Tagespflege'!R25=30,AG20,"Fehler:Folgeantrag noch nicht/zu spät gestellt")))))))))))))))))))))))))))))))</f>
        <v>#VALUE!</v>
      </c>
    </row>
    <row r="21" spans="1:38" ht="30" customHeight="1" x14ac:dyDescent="0.35">
      <c r="A21" s="157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6" t="e">
        <f>IF(AND(DATEVALUE('Belegungsliste Tagespflege'!O26)&gt;'Belegungsliste Tagespflege'!$I$5,ISBLANK('Belegungsliste Tagespflege'!$H$6)),"Fehler: Folgeantrag noch nicht gestellt?",COUNTA(C21:AG21))</f>
        <v>#VALUE!</v>
      </c>
      <c r="AL21" t="e">
        <f>IF('Belegungsliste Tagespflege'!R26&lt;=0,COUNTA(C21:AG21),IF('Belegungsliste Tagespflege'!R26=1,COUNTA(D21:AG21),IF('Belegungsliste Tagespflege'!R26=2,COUNTA(E21:AG21),IF('Belegungsliste Tagespflege'!R26=3,COUNTA(F21:AG21),IF('Belegungsliste Tagespflege'!R26=4,COUNTA(G21:AG21),IF('Belegungsliste Tagespflege'!R26=5,COUNTA(H21:AG21),IF('Belegungsliste Tagespflege'!R26=6,COUNTA(I21:AG21),IF('Belegungsliste Tagespflege'!R26=7,COUNTA(J21:AG21),IF('Belegungsliste Tagespflege'!R26=8,COUNTA(K21:AG21),IF('Belegungsliste Tagespflege'!R26=9,COUNTA(L21:AG21),IF('Belegungsliste Tagespflege'!R26=10,COUNTA(M21:AG21),IF('Belegungsliste Tagespflege'!R26=11,COUNTA(N21:AG21),IF('Belegungsliste Tagespflege'!R26=12,COUNTA(O21:AG21),IF('Belegungsliste Tagespflege'!R26=13,COUNTA(P21:AG21),IF('Belegungsliste Tagespflege'!R26=14,COUNTA(Q21:AG21),IF('Belegungsliste Tagespflege'!R26=15,COUNTA(R21:AG21),IF('Belegungsliste Tagespflege'!R26=16,COUNTA(S21:AG21),IF('Belegungsliste Tagespflege'!R26=17,COUNTA(T21:AG21),IF('Belegungsliste Tagespflege'!R26=18,COUNTA(U21:AG21),IF('Belegungsliste Tagespflege'!R26=19,COUNTA(V21:AG21),IF('Belegungsliste Tagespflege'!R26=20,COUNTA(W21:AG21),IF('Belegungsliste Tagespflege'!R26=21,COUNTA(X21:AG21),IF('Belegungsliste Tagespflege'!R26=22,COUNTA(Y21:AG21),IF('Belegungsliste Tagespflege'!R26=23,COUNTA(Z21:AG21),IF('Belegungsliste Tagespflege'!R26=24,COUNTA(AA21:AG21),IF('Belegungsliste Tagespflege'!R26=25,COUNTA(AB21:AG21),IF('Belegungsliste Tagespflege'!R26=26,COUNTA(AC21:AG21),IF('Belegungsliste Tagespflege'!R26=27,COUNTA(AD21:AG21),IF('Belegungsliste Tagespflege'!R26=28,COUNTA(AE21:AG21),IF('Belegungsliste Tagespflege'!R26=29,COUNTA(AF21:AG21),IF('Belegungsliste Tagespflege'!R26=30,AG21,"Fehler:Folgeantrag noch nicht/zu spät gestellt")))))))))))))))))))))))))))))))</f>
        <v>#VALUE!</v>
      </c>
    </row>
    <row r="22" spans="1:38" ht="30" customHeight="1" x14ac:dyDescent="0.35">
      <c r="A22" s="157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6" t="e">
        <f>IF(AND(DATEVALUE('Belegungsliste Tagespflege'!O27)&gt;'Belegungsliste Tagespflege'!$I$5,ISBLANK('Belegungsliste Tagespflege'!$H$6)),"Fehler: Folgeantrag noch nicht gestellt?",COUNTA(C22:AG22))</f>
        <v>#VALUE!</v>
      </c>
      <c r="AL22" t="e">
        <f>IF('Belegungsliste Tagespflege'!R27&lt;=0,COUNTA(C22:AG22),IF('Belegungsliste Tagespflege'!R27=1,COUNTA(D22:AG22),IF('Belegungsliste Tagespflege'!R27=2,COUNTA(E22:AG22),IF('Belegungsliste Tagespflege'!R27=3,COUNTA(F22:AG22),IF('Belegungsliste Tagespflege'!R27=4,COUNTA(G22:AG22),IF('Belegungsliste Tagespflege'!R27=5,COUNTA(H22:AG22),IF('Belegungsliste Tagespflege'!R27=6,COUNTA(I22:AG22),IF('Belegungsliste Tagespflege'!R27=7,COUNTA(J22:AG22),IF('Belegungsliste Tagespflege'!R27=8,COUNTA(K22:AG22),IF('Belegungsliste Tagespflege'!R27=9,COUNTA(L22:AG22),IF('Belegungsliste Tagespflege'!R27=10,COUNTA(M22:AG22),IF('Belegungsliste Tagespflege'!R27=11,COUNTA(N22:AG22),IF('Belegungsliste Tagespflege'!R27=12,COUNTA(O22:AG22),IF('Belegungsliste Tagespflege'!R27=13,COUNTA(P22:AG22),IF('Belegungsliste Tagespflege'!R27=14,COUNTA(Q22:AG22),IF('Belegungsliste Tagespflege'!R27=15,COUNTA(R22:AG22),IF('Belegungsliste Tagespflege'!R27=16,COUNTA(S22:AG22),IF('Belegungsliste Tagespflege'!R27=17,COUNTA(T22:AG22),IF('Belegungsliste Tagespflege'!R27=18,COUNTA(U22:AG22),IF('Belegungsliste Tagespflege'!R27=19,COUNTA(V22:AG22),IF('Belegungsliste Tagespflege'!R27=20,COUNTA(W22:AG22),IF('Belegungsliste Tagespflege'!R27=21,COUNTA(X22:AG22),IF('Belegungsliste Tagespflege'!R27=22,COUNTA(Y22:AG22),IF('Belegungsliste Tagespflege'!R27=23,COUNTA(Z22:AG22),IF('Belegungsliste Tagespflege'!R27=24,COUNTA(AA22:AG22),IF('Belegungsliste Tagespflege'!R27=25,COUNTA(AB22:AG22),IF('Belegungsliste Tagespflege'!R27=26,COUNTA(AC22:AG22),IF('Belegungsliste Tagespflege'!R27=27,COUNTA(AD22:AG22),IF('Belegungsliste Tagespflege'!R27=28,COUNTA(AE22:AG22),IF('Belegungsliste Tagespflege'!R27=29,COUNTA(AF22:AG22),IF('Belegungsliste Tagespflege'!R27=30,AG22,"Fehler:Folgeantrag noch nicht/zu spät gestellt")))))))))))))))))))))))))))))))</f>
        <v>#VALUE!</v>
      </c>
    </row>
    <row r="23" spans="1:38" ht="30" customHeight="1" x14ac:dyDescent="0.35">
      <c r="A23" s="157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6" t="e">
        <f>IF(AND(DATEVALUE('Belegungsliste Tagespflege'!O28)&gt;'Belegungsliste Tagespflege'!$I$5,ISBLANK('Belegungsliste Tagespflege'!$H$6)),"Fehler: Folgeantrag noch nicht gestellt?",COUNTA(C23:AG23))</f>
        <v>#VALUE!</v>
      </c>
      <c r="AL23" t="e">
        <f>IF('Belegungsliste Tagespflege'!R28&lt;=0,COUNTA(C23:AG23),IF('Belegungsliste Tagespflege'!R28=1,COUNTA(D23:AG23),IF('Belegungsliste Tagespflege'!R28=2,COUNTA(E23:AG23),IF('Belegungsliste Tagespflege'!R28=3,COUNTA(F23:AG23),IF('Belegungsliste Tagespflege'!R28=4,COUNTA(G23:AG23),IF('Belegungsliste Tagespflege'!R28=5,COUNTA(H23:AG23),IF('Belegungsliste Tagespflege'!R28=6,COUNTA(I23:AG23),IF('Belegungsliste Tagespflege'!R28=7,COUNTA(J23:AG23),IF('Belegungsliste Tagespflege'!R28=8,COUNTA(K23:AG23),IF('Belegungsliste Tagespflege'!R28=9,COUNTA(L23:AG23),IF('Belegungsliste Tagespflege'!R28=10,COUNTA(M23:AG23),IF('Belegungsliste Tagespflege'!R28=11,COUNTA(N23:AG23),IF('Belegungsliste Tagespflege'!R28=12,COUNTA(O23:AG23),IF('Belegungsliste Tagespflege'!R28=13,COUNTA(P23:AG23),IF('Belegungsliste Tagespflege'!R28=14,COUNTA(Q23:AG23),IF('Belegungsliste Tagespflege'!R28=15,COUNTA(R23:AG23),IF('Belegungsliste Tagespflege'!R28=16,COUNTA(S23:AG23),IF('Belegungsliste Tagespflege'!R28=17,COUNTA(T23:AG23),IF('Belegungsliste Tagespflege'!R28=18,COUNTA(U23:AG23),IF('Belegungsliste Tagespflege'!R28=19,COUNTA(V23:AG23),IF('Belegungsliste Tagespflege'!R28=20,COUNTA(W23:AG23),IF('Belegungsliste Tagespflege'!R28=21,COUNTA(X23:AG23),IF('Belegungsliste Tagespflege'!R28=22,COUNTA(Y23:AG23),IF('Belegungsliste Tagespflege'!R28=23,COUNTA(Z23:AG23),IF('Belegungsliste Tagespflege'!R28=24,COUNTA(AA23:AG23),IF('Belegungsliste Tagespflege'!R28=25,COUNTA(AB23:AG23),IF('Belegungsliste Tagespflege'!R28=26,COUNTA(AC23:AG23),IF('Belegungsliste Tagespflege'!R28=27,COUNTA(AD23:AG23),IF('Belegungsliste Tagespflege'!R28=28,COUNTA(AE23:AG23),IF('Belegungsliste Tagespflege'!R28=29,COUNTA(AF23:AG23),IF('Belegungsliste Tagespflege'!R28=30,AG23,"Fehler:Folgeantrag noch nicht/zu spät gestellt")))))))))))))))))))))))))))))))</f>
        <v>#VALUE!</v>
      </c>
    </row>
    <row r="24" spans="1:38" ht="30" customHeight="1" x14ac:dyDescent="0.35">
      <c r="A24" s="157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6" t="e">
        <f>IF(AND(DATEVALUE('Belegungsliste Tagespflege'!O29)&gt;'Belegungsliste Tagespflege'!$I$5,ISBLANK('Belegungsliste Tagespflege'!$H$6)),"Fehler: Folgeantrag noch nicht gestellt?",COUNTA(C24:AG24))</f>
        <v>#VALUE!</v>
      </c>
      <c r="AL24" t="e">
        <f>IF('Belegungsliste Tagespflege'!R29&lt;=0,COUNTA(C24:AG24),IF('Belegungsliste Tagespflege'!R29=1,COUNTA(D24:AG24),IF('Belegungsliste Tagespflege'!R29=2,COUNTA(E24:AG24),IF('Belegungsliste Tagespflege'!R29=3,COUNTA(F24:AG24),IF('Belegungsliste Tagespflege'!R29=4,COUNTA(G24:AG24),IF('Belegungsliste Tagespflege'!R29=5,COUNTA(H24:AG24),IF('Belegungsliste Tagespflege'!R29=6,COUNTA(I24:AG24),IF('Belegungsliste Tagespflege'!R29=7,COUNTA(J24:AG24),IF('Belegungsliste Tagespflege'!R29=8,COUNTA(K24:AG24),IF('Belegungsliste Tagespflege'!R29=9,COUNTA(L24:AG24),IF('Belegungsliste Tagespflege'!R29=10,COUNTA(M24:AG24),IF('Belegungsliste Tagespflege'!R29=11,COUNTA(N24:AG24),IF('Belegungsliste Tagespflege'!R29=12,COUNTA(O24:AG24),IF('Belegungsliste Tagespflege'!R29=13,COUNTA(P24:AG24),IF('Belegungsliste Tagespflege'!R29=14,COUNTA(Q24:AG24),IF('Belegungsliste Tagespflege'!R29=15,COUNTA(R24:AG24),IF('Belegungsliste Tagespflege'!R29=16,COUNTA(S24:AG24),IF('Belegungsliste Tagespflege'!R29=17,COUNTA(T24:AG24),IF('Belegungsliste Tagespflege'!R29=18,COUNTA(U24:AG24),IF('Belegungsliste Tagespflege'!R29=19,COUNTA(V24:AG24),IF('Belegungsliste Tagespflege'!R29=20,COUNTA(W24:AG24),IF('Belegungsliste Tagespflege'!R29=21,COUNTA(X24:AG24),IF('Belegungsliste Tagespflege'!R29=22,COUNTA(Y24:AG24),IF('Belegungsliste Tagespflege'!R29=23,COUNTA(Z24:AG24),IF('Belegungsliste Tagespflege'!R29=24,COUNTA(AA24:AG24),IF('Belegungsliste Tagespflege'!R29=25,COUNTA(AB24:AG24),IF('Belegungsliste Tagespflege'!R29=26,COUNTA(AC24:AG24),IF('Belegungsliste Tagespflege'!R29=27,COUNTA(AD24:AG24),IF('Belegungsliste Tagespflege'!R29=28,COUNTA(AE24:AG24),IF('Belegungsliste Tagespflege'!R29=29,COUNTA(AF24:AG24),IF('Belegungsliste Tagespflege'!R29=30,AG24,"Fehler:Folgeantrag noch nicht/zu spät gestellt")))))))))))))))))))))))))))))))</f>
        <v>#VALUE!</v>
      </c>
    </row>
    <row r="25" spans="1:38" ht="30" customHeight="1" x14ac:dyDescent="0.35">
      <c r="A25" s="157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6" t="e">
        <f>IF(AND(DATEVALUE('Belegungsliste Tagespflege'!O30)&gt;'Belegungsliste Tagespflege'!$I$5,ISBLANK('Belegungsliste Tagespflege'!$H$6)),"Fehler: Folgeantrag noch nicht gestellt?",COUNTA(C25:AG25))</f>
        <v>#VALUE!</v>
      </c>
      <c r="AL25" t="e">
        <f>IF('Belegungsliste Tagespflege'!R30&lt;=0,COUNTA(C25:AG25),IF('Belegungsliste Tagespflege'!R30=1,COUNTA(D25:AG25),IF('Belegungsliste Tagespflege'!R30=2,COUNTA(E25:AG25),IF('Belegungsliste Tagespflege'!R30=3,COUNTA(F25:AG25),IF('Belegungsliste Tagespflege'!R30=4,COUNTA(G25:AG25),IF('Belegungsliste Tagespflege'!R30=5,COUNTA(H25:AG25),IF('Belegungsliste Tagespflege'!R30=6,COUNTA(I25:AG25),IF('Belegungsliste Tagespflege'!R30=7,COUNTA(J25:AG25),IF('Belegungsliste Tagespflege'!R30=8,COUNTA(K25:AG25),IF('Belegungsliste Tagespflege'!R30=9,COUNTA(L25:AG25),IF('Belegungsliste Tagespflege'!R30=10,COUNTA(M25:AG25),IF('Belegungsliste Tagespflege'!R30=11,COUNTA(N25:AG25),IF('Belegungsliste Tagespflege'!R30=12,COUNTA(O25:AG25),IF('Belegungsliste Tagespflege'!R30=13,COUNTA(P25:AG25),IF('Belegungsliste Tagespflege'!R30=14,COUNTA(Q25:AG25),IF('Belegungsliste Tagespflege'!R30=15,COUNTA(R25:AG25),IF('Belegungsliste Tagespflege'!R30=16,COUNTA(S25:AG25),IF('Belegungsliste Tagespflege'!R30=17,COUNTA(T25:AG25),IF('Belegungsliste Tagespflege'!R30=18,COUNTA(U25:AG25),IF('Belegungsliste Tagespflege'!R30=19,COUNTA(V25:AG25),IF('Belegungsliste Tagespflege'!R30=20,COUNTA(W25:AG25),IF('Belegungsliste Tagespflege'!R30=21,COUNTA(X25:AG25),IF('Belegungsliste Tagespflege'!R30=22,COUNTA(Y25:AG25),IF('Belegungsliste Tagespflege'!R30=23,COUNTA(Z25:AG25),IF('Belegungsliste Tagespflege'!R30=24,COUNTA(AA25:AG25),IF('Belegungsliste Tagespflege'!R30=25,COUNTA(AB25:AG25),IF('Belegungsliste Tagespflege'!R30=26,COUNTA(AC25:AG25),IF('Belegungsliste Tagespflege'!R30=27,COUNTA(AD25:AG25),IF('Belegungsliste Tagespflege'!R30=28,COUNTA(AE25:AG25),IF('Belegungsliste Tagespflege'!R30=29,COUNTA(AF25:AG25),IF('Belegungsliste Tagespflege'!R30=30,AG25,"Fehler:Folgeantrag noch nicht/zu spät gestellt")))))))))))))))))))))))))))))))</f>
        <v>#VALUE!</v>
      </c>
    </row>
    <row r="26" spans="1:38" ht="30" customHeight="1" x14ac:dyDescent="0.35">
      <c r="A26" s="157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6" t="e">
        <f>IF(AND(DATEVALUE('Belegungsliste Tagespflege'!O31)&gt;'Belegungsliste Tagespflege'!$I$5,ISBLANK('Belegungsliste Tagespflege'!$H$6)),"Fehler: Folgeantrag noch nicht gestellt?",COUNTA(C26:AG26))</f>
        <v>#VALUE!</v>
      </c>
      <c r="AL26" t="e">
        <f>IF('Belegungsliste Tagespflege'!R31&lt;=0,COUNTA(C26:AG26),IF('Belegungsliste Tagespflege'!R31=1,COUNTA(D26:AG26),IF('Belegungsliste Tagespflege'!R31=2,COUNTA(E26:AG26),IF('Belegungsliste Tagespflege'!R31=3,COUNTA(F26:AG26),IF('Belegungsliste Tagespflege'!R31=4,COUNTA(G26:AG26),IF('Belegungsliste Tagespflege'!R31=5,COUNTA(H26:AG26),IF('Belegungsliste Tagespflege'!R31=6,COUNTA(I26:AG26),IF('Belegungsliste Tagespflege'!R31=7,COUNTA(J26:AG26),IF('Belegungsliste Tagespflege'!R31=8,COUNTA(K26:AG26),IF('Belegungsliste Tagespflege'!R31=9,COUNTA(L26:AG26),IF('Belegungsliste Tagespflege'!R31=10,COUNTA(M26:AG26),IF('Belegungsliste Tagespflege'!R31=11,COUNTA(N26:AG26),IF('Belegungsliste Tagespflege'!R31=12,COUNTA(O26:AG26),IF('Belegungsliste Tagespflege'!R31=13,COUNTA(P26:AG26),IF('Belegungsliste Tagespflege'!R31=14,COUNTA(Q26:AG26),IF('Belegungsliste Tagespflege'!R31=15,COUNTA(R26:AG26),IF('Belegungsliste Tagespflege'!R31=16,COUNTA(S26:AG26),IF('Belegungsliste Tagespflege'!R31=17,COUNTA(T26:AG26),IF('Belegungsliste Tagespflege'!R31=18,COUNTA(U26:AG26),IF('Belegungsliste Tagespflege'!R31=19,COUNTA(V26:AG26),IF('Belegungsliste Tagespflege'!R31=20,COUNTA(W26:AG26),IF('Belegungsliste Tagespflege'!R31=21,COUNTA(X26:AG26),IF('Belegungsliste Tagespflege'!R31=22,COUNTA(Y26:AG26),IF('Belegungsliste Tagespflege'!R31=23,COUNTA(Z26:AG26),IF('Belegungsliste Tagespflege'!R31=24,COUNTA(AA26:AG26),IF('Belegungsliste Tagespflege'!R31=25,COUNTA(AB26:AG26),IF('Belegungsliste Tagespflege'!R31=26,COUNTA(AC26:AG26),IF('Belegungsliste Tagespflege'!R31=27,COUNTA(AD26:AG26),IF('Belegungsliste Tagespflege'!R31=28,COUNTA(AE26:AG26),IF('Belegungsliste Tagespflege'!R31=29,COUNTA(AF26:AG26),IF('Belegungsliste Tagespflege'!R31=30,AG26,"Fehler:Folgeantrag noch nicht/zu spät gestellt")))))))))))))))))))))))))))))))</f>
        <v>#VALUE!</v>
      </c>
    </row>
    <row r="27" spans="1:38" ht="30" customHeight="1" x14ac:dyDescent="0.35">
      <c r="A27" s="157"/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6" t="e">
        <f>IF(AND(DATEVALUE('Belegungsliste Tagespflege'!O32)&gt;'Belegungsliste Tagespflege'!$I$5,ISBLANK('Belegungsliste Tagespflege'!$H$6)),"Fehler: Folgeantrag noch nicht gestellt?",COUNTA(C27:AG27))</f>
        <v>#VALUE!</v>
      </c>
      <c r="AL27" t="e">
        <f>IF('Belegungsliste Tagespflege'!R32&lt;=0,COUNTA(C27:AG27),IF('Belegungsliste Tagespflege'!R32=1,COUNTA(D27:AG27),IF('Belegungsliste Tagespflege'!R32=2,COUNTA(E27:AG27),IF('Belegungsliste Tagespflege'!R32=3,COUNTA(F27:AG27),IF('Belegungsliste Tagespflege'!R32=4,COUNTA(G27:AG27),IF('Belegungsliste Tagespflege'!R32=5,COUNTA(H27:AG27),IF('Belegungsliste Tagespflege'!R32=6,COUNTA(I27:AG27),IF('Belegungsliste Tagespflege'!R32=7,COUNTA(J27:AG27),IF('Belegungsliste Tagespflege'!R32=8,COUNTA(K27:AG27),IF('Belegungsliste Tagespflege'!R32=9,COUNTA(L27:AG27),IF('Belegungsliste Tagespflege'!R32=10,COUNTA(M27:AG27),IF('Belegungsliste Tagespflege'!R32=11,COUNTA(N27:AG27),IF('Belegungsliste Tagespflege'!R32=12,COUNTA(O27:AG27),IF('Belegungsliste Tagespflege'!R32=13,COUNTA(P27:AG27),IF('Belegungsliste Tagespflege'!R32=14,COUNTA(Q27:AG27),IF('Belegungsliste Tagespflege'!R32=15,COUNTA(R27:AG27),IF('Belegungsliste Tagespflege'!R32=16,COUNTA(S27:AG27),IF('Belegungsliste Tagespflege'!R32=17,COUNTA(T27:AG27),IF('Belegungsliste Tagespflege'!R32=18,COUNTA(U27:AG27),IF('Belegungsliste Tagespflege'!R32=19,COUNTA(V27:AG27),IF('Belegungsliste Tagespflege'!R32=20,COUNTA(W27:AG27),IF('Belegungsliste Tagespflege'!R32=21,COUNTA(X27:AG27),IF('Belegungsliste Tagespflege'!R32=22,COUNTA(Y27:AG27),IF('Belegungsliste Tagespflege'!R32=23,COUNTA(Z27:AG27),IF('Belegungsliste Tagespflege'!R32=24,COUNTA(AA27:AG27),IF('Belegungsliste Tagespflege'!R32=25,COUNTA(AB27:AG27),IF('Belegungsliste Tagespflege'!R32=26,COUNTA(AC27:AG27),IF('Belegungsliste Tagespflege'!R32=27,COUNTA(AD27:AG27),IF('Belegungsliste Tagespflege'!R32=28,COUNTA(AE27:AG27),IF('Belegungsliste Tagespflege'!R32=29,COUNTA(AF27:AG27),IF('Belegungsliste Tagespflege'!R32=30,AG27,"Fehler:Folgeantrag noch nicht/zu spät gestellt")))))))))))))))))))))))))))))))</f>
        <v>#VALUE!</v>
      </c>
    </row>
    <row r="28" spans="1:38" ht="30" customHeight="1" x14ac:dyDescent="0.35">
      <c r="A28" s="157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6" t="e">
        <f>IF(AND(DATEVALUE('Belegungsliste Tagespflege'!O33)&gt;'Belegungsliste Tagespflege'!$I$5,ISBLANK('Belegungsliste Tagespflege'!$H$6)),"Fehler: Folgeantrag noch nicht gestellt?",COUNTA(C28:AG28))</f>
        <v>#VALUE!</v>
      </c>
      <c r="AL28" t="e">
        <f>IF('Belegungsliste Tagespflege'!R33&lt;=0,COUNTA(C28:AG28),IF('Belegungsliste Tagespflege'!R33=1,COUNTA(D28:AG28),IF('Belegungsliste Tagespflege'!R33=2,COUNTA(E28:AG28),IF('Belegungsliste Tagespflege'!R33=3,COUNTA(F28:AG28),IF('Belegungsliste Tagespflege'!R33=4,COUNTA(G28:AG28),IF('Belegungsliste Tagespflege'!R33=5,COUNTA(H28:AG28),IF('Belegungsliste Tagespflege'!R33=6,COUNTA(I28:AG28),IF('Belegungsliste Tagespflege'!R33=7,COUNTA(J28:AG28),IF('Belegungsliste Tagespflege'!R33=8,COUNTA(K28:AG28),IF('Belegungsliste Tagespflege'!R33=9,COUNTA(L28:AG28),IF('Belegungsliste Tagespflege'!R33=10,COUNTA(M28:AG28),IF('Belegungsliste Tagespflege'!R33=11,COUNTA(N28:AG28),IF('Belegungsliste Tagespflege'!R33=12,COUNTA(O28:AG28),IF('Belegungsliste Tagespflege'!R33=13,COUNTA(P28:AG28),IF('Belegungsliste Tagespflege'!R33=14,COUNTA(Q28:AG28),IF('Belegungsliste Tagespflege'!R33=15,COUNTA(R28:AG28),IF('Belegungsliste Tagespflege'!R33=16,COUNTA(S28:AG28),IF('Belegungsliste Tagespflege'!R33=17,COUNTA(T28:AG28),IF('Belegungsliste Tagespflege'!R33=18,COUNTA(U28:AG28),IF('Belegungsliste Tagespflege'!R33=19,COUNTA(V28:AG28),IF('Belegungsliste Tagespflege'!R33=20,COUNTA(W28:AG28),IF('Belegungsliste Tagespflege'!R33=21,COUNTA(X28:AG28),IF('Belegungsliste Tagespflege'!R33=22,COUNTA(Y28:AG28),IF('Belegungsliste Tagespflege'!R33=23,COUNTA(Z28:AG28),IF('Belegungsliste Tagespflege'!R33=24,COUNTA(AA28:AG28),IF('Belegungsliste Tagespflege'!R33=25,COUNTA(AB28:AG28),IF('Belegungsliste Tagespflege'!R33=26,COUNTA(AC28:AG28),IF('Belegungsliste Tagespflege'!R33=27,COUNTA(AD28:AG28),IF('Belegungsliste Tagespflege'!R33=28,COUNTA(AE28:AG28),IF('Belegungsliste Tagespflege'!R33=29,COUNTA(AF28:AG28),IF('Belegungsliste Tagespflege'!R33=30,AG28,"Fehler:Folgeantrag noch nicht/zu spät gestellt")))))))))))))))))))))))))))))))</f>
        <v>#VALUE!</v>
      </c>
    </row>
    <row r="29" spans="1:38" ht="30" customHeight="1" x14ac:dyDescent="0.35">
      <c r="A29" s="157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6" t="e">
        <f>IF(AND(DATEVALUE('Belegungsliste Tagespflege'!O34)&gt;'Belegungsliste Tagespflege'!$I$5,ISBLANK('Belegungsliste Tagespflege'!$H$6)),"Fehler: Folgeantrag noch nicht gestellt?",COUNTA(C29:AG29))</f>
        <v>#VALUE!</v>
      </c>
      <c r="AL29" t="e">
        <f>IF('Belegungsliste Tagespflege'!R34&lt;=0,COUNTA(C29:AG29),IF('Belegungsliste Tagespflege'!R34=1,COUNTA(D29:AG29),IF('Belegungsliste Tagespflege'!R34=2,COUNTA(E29:AG29),IF('Belegungsliste Tagespflege'!R34=3,COUNTA(F29:AG29),IF('Belegungsliste Tagespflege'!R34=4,COUNTA(G29:AG29),IF('Belegungsliste Tagespflege'!R34=5,COUNTA(H29:AG29),IF('Belegungsliste Tagespflege'!R34=6,COUNTA(I29:AG29),IF('Belegungsliste Tagespflege'!R34=7,COUNTA(J29:AG29),IF('Belegungsliste Tagespflege'!R34=8,COUNTA(K29:AG29),IF('Belegungsliste Tagespflege'!R34=9,COUNTA(L29:AG29),IF('Belegungsliste Tagespflege'!R34=10,COUNTA(M29:AG29),IF('Belegungsliste Tagespflege'!R34=11,COUNTA(N29:AG29),IF('Belegungsliste Tagespflege'!R34=12,COUNTA(O29:AG29),IF('Belegungsliste Tagespflege'!R34=13,COUNTA(P29:AG29),IF('Belegungsliste Tagespflege'!R34=14,COUNTA(Q29:AG29),IF('Belegungsliste Tagespflege'!R34=15,COUNTA(R29:AG29),IF('Belegungsliste Tagespflege'!R34=16,COUNTA(S29:AG29),IF('Belegungsliste Tagespflege'!R34=17,COUNTA(T29:AG29),IF('Belegungsliste Tagespflege'!R34=18,COUNTA(U29:AG29),IF('Belegungsliste Tagespflege'!R34=19,COUNTA(V29:AG29),IF('Belegungsliste Tagespflege'!R34=20,COUNTA(W29:AG29),IF('Belegungsliste Tagespflege'!R34=21,COUNTA(X29:AG29),IF('Belegungsliste Tagespflege'!R34=22,COUNTA(Y29:AG29),IF('Belegungsliste Tagespflege'!R34=23,COUNTA(Z29:AG29),IF('Belegungsliste Tagespflege'!R34=24,COUNTA(AA29:AG29),IF('Belegungsliste Tagespflege'!R34=25,COUNTA(AB29:AG29),IF('Belegungsliste Tagespflege'!R34=26,COUNTA(AC29:AG29),IF('Belegungsliste Tagespflege'!R34=27,COUNTA(AD29:AG29),IF('Belegungsliste Tagespflege'!R34=28,COUNTA(AE29:AG29),IF('Belegungsliste Tagespflege'!R34=29,COUNTA(AF29:AG29),IF('Belegungsliste Tagespflege'!R34=30,AG29,"Fehler:Folgeantrag noch nicht/zu spät gestellt")))))))))))))))))))))))))))))))</f>
        <v>#VALUE!</v>
      </c>
    </row>
    <row r="30" spans="1:38" ht="30" customHeight="1" x14ac:dyDescent="0.35">
      <c r="A30" s="157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6" t="e">
        <f>IF(AND(DATEVALUE('Belegungsliste Tagespflege'!O35)&gt;'Belegungsliste Tagespflege'!$I$5,ISBLANK('Belegungsliste Tagespflege'!$H$6)),"Fehler: Folgeantrag noch nicht gestellt?",COUNTA(C30:AG30))</f>
        <v>#VALUE!</v>
      </c>
      <c r="AL30" t="e">
        <f>IF('Belegungsliste Tagespflege'!R35&lt;=0,COUNTA(C30:AG30),IF('Belegungsliste Tagespflege'!R35=1,COUNTA(D30:AG30),IF('Belegungsliste Tagespflege'!R35=2,COUNTA(E30:AG30),IF('Belegungsliste Tagespflege'!R35=3,COUNTA(F30:AG30),IF('Belegungsliste Tagespflege'!R35=4,COUNTA(G30:AG30),IF('Belegungsliste Tagespflege'!R35=5,COUNTA(H30:AG30),IF('Belegungsliste Tagespflege'!R35=6,COUNTA(I30:AG30),IF('Belegungsliste Tagespflege'!R35=7,COUNTA(J30:AG30),IF('Belegungsliste Tagespflege'!R35=8,COUNTA(K30:AG30),IF('Belegungsliste Tagespflege'!R35=9,COUNTA(L30:AG30),IF('Belegungsliste Tagespflege'!R35=10,COUNTA(M30:AG30),IF('Belegungsliste Tagespflege'!R35=11,COUNTA(N30:AG30),IF('Belegungsliste Tagespflege'!R35=12,COUNTA(O30:AG30),IF('Belegungsliste Tagespflege'!R35=13,COUNTA(P30:AG30),IF('Belegungsliste Tagespflege'!R35=14,COUNTA(Q30:AG30),IF('Belegungsliste Tagespflege'!R35=15,COUNTA(R30:AG30),IF('Belegungsliste Tagespflege'!R35=16,COUNTA(S30:AG30),IF('Belegungsliste Tagespflege'!R35=17,COUNTA(T30:AG30),IF('Belegungsliste Tagespflege'!R35=18,COUNTA(U30:AG30),IF('Belegungsliste Tagespflege'!R35=19,COUNTA(V30:AG30),IF('Belegungsliste Tagespflege'!R35=20,COUNTA(W30:AG30),IF('Belegungsliste Tagespflege'!R35=21,COUNTA(X30:AG30),IF('Belegungsliste Tagespflege'!R35=22,COUNTA(Y30:AG30),IF('Belegungsliste Tagespflege'!R35=23,COUNTA(Z30:AG30),IF('Belegungsliste Tagespflege'!R35=24,COUNTA(AA30:AG30),IF('Belegungsliste Tagespflege'!R35=25,COUNTA(AB30:AG30),IF('Belegungsliste Tagespflege'!R35=26,COUNTA(AC30:AG30),IF('Belegungsliste Tagespflege'!R35=27,COUNTA(AD30:AG30),IF('Belegungsliste Tagespflege'!R35=28,COUNTA(AE30:AG30),IF('Belegungsliste Tagespflege'!R35=29,COUNTA(AF30:AG30),IF('Belegungsliste Tagespflege'!R35=30,AG30,"Fehler:Folgeantrag noch nicht/zu spät gestellt")))))))))))))))))))))))))))))))</f>
        <v>#VALUE!</v>
      </c>
    </row>
    <row r="31" spans="1:38" ht="30" customHeight="1" x14ac:dyDescent="0.35">
      <c r="A31" s="157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6" t="e">
        <f>IF(AND(DATEVALUE('Belegungsliste Tagespflege'!O36)&gt;'Belegungsliste Tagespflege'!$I$5,ISBLANK('Belegungsliste Tagespflege'!$H$6)),"Fehler: Folgeantrag noch nicht gestellt?",COUNTA(C31:AG31))</f>
        <v>#VALUE!</v>
      </c>
      <c r="AL31" t="e">
        <f>IF('Belegungsliste Tagespflege'!R36&lt;=0,COUNTA(C31:AG31),IF('Belegungsliste Tagespflege'!R36=1,COUNTA(D31:AG31),IF('Belegungsliste Tagespflege'!R36=2,COUNTA(E31:AG31),IF('Belegungsliste Tagespflege'!R36=3,COUNTA(F31:AG31),IF('Belegungsliste Tagespflege'!R36=4,COUNTA(G31:AG31),IF('Belegungsliste Tagespflege'!R36=5,COUNTA(H31:AG31),IF('Belegungsliste Tagespflege'!R36=6,COUNTA(I31:AG31),IF('Belegungsliste Tagespflege'!R36=7,COUNTA(J31:AG31),IF('Belegungsliste Tagespflege'!R36=8,COUNTA(K31:AG31),IF('Belegungsliste Tagespflege'!R36=9,COUNTA(L31:AG31),IF('Belegungsliste Tagespflege'!R36=10,COUNTA(M31:AG31),IF('Belegungsliste Tagespflege'!R36=11,COUNTA(N31:AG31),IF('Belegungsliste Tagespflege'!R36=12,COUNTA(O31:AG31),IF('Belegungsliste Tagespflege'!R36=13,COUNTA(P31:AG31),IF('Belegungsliste Tagespflege'!R36=14,COUNTA(Q31:AG31),IF('Belegungsliste Tagespflege'!R36=15,COUNTA(R31:AG31),IF('Belegungsliste Tagespflege'!R36=16,COUNTA(S31:AG31),IF('Belegungsliste Tagespflege'!R36=17,COUNTA(T31:AG31),IF('Belegungsliste Tagespflege'!R36=18,COUNTA(U31:AG31),IF('Belegungsliste Tagespflege'!R36=19,COUNTA(V31:AG31),IF('Belegungsliste Tagespflege'!R36=20,COUNTA(W31:AG31),IF('Belegungsliste Tagespflege'!R36=21,COUNTA(X31:AG31),IF('Belegungsliste Tagespflege'!R36=22,COUNTA(Y31:AG31),IF('Belegungsliste Tagespflege'!R36=23,COUNTA(Z31:AG31),IF('Belegungsliste Tagespflege'!R36=24,COUNTA(AA31:AG31),IF('Belegungsliste Tagespflege'!R36=25,COUNTA(AB31:AG31),IF('Belegungsliste Tagespflege'!R36=26,COUNTA(AC31:AG31),IF('Belegungsliste Tagespflege'!R36=27,COUNTA(AD31:AG31),IF('Belegungsliste Tagespflege'!R36=28,COUNTA(AE31:AG31),IF('Belegungsliste Tagespflege'!R36=29,COUNTA(AF31:AG31),IF('Belegungsliste Tagespflege'!R36=30,AG31,"Fehler:Folgeantrag noch nicht/zu spät gestellt")))))))))))))))))))))))))))))))</f>
        <v>#VALUE!</v>
      </c>
    </row>
    <row r="32" spans="1:38" ht="30" customHeight="1" x14ac:dyDescent="0.35">
      <c r="A32" s="157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6" t="e">
        <f>IF(AND(DATEVALUE('Belegungsliste Tagespflege'!O37)&gt;'Belegungsliste Tagespflege'!$I$5,ISBLANK('Belegungsliste Tagespflege'!$H$6)),"Fehler: Folgeantrag noch nicht gestellt?",COUNTA(C32:AG32))</f>
        <v>#VALUE!</v>
      </c>
      <c r="AL32" t="e">
        <f>IF('Belegungsliste Tagespflege'!R37&lt;=0,COUNTA(C32:AG32),IF('Belegungsliste Tagespflege'!R37=1,COUNTA(D32:AG32),IF('Belegungsliste Tagespflege'!R37=2,COUNTA(E32:AG32),IF('Belegungsliste Tagespflege'!R37=3,COUNTA(F32:AG32),IF('Belegungsliste Tagespflege'!R37=4,COUNTA(G32:AG32),IF('Belegungsliste Tagespflege'!R37=5,COUNTA(H32:AG32),IF('Belegungsliste Tagespflege'!R37=6,COUNTA(I32:AG32),IF('Belegungsliste Tagespflege'!R37=7,COUNTA(J32:AG32),IF('Belegungsliste Tagespflege'!R37=8,COUNTA(K32:AG32),IF('Belegungsliste Tagespflege'!R37=9,COUNTA(L32:AG32),IF('Belegungsliste Tagespflege'!R37=10,COUNTA(M32:AG32),IF('Belegungsliste Tagespflege'!R37=11,COUNTA(N32:AG32),IF('Belegungsliste Tagespflege'!R37=12,COUNTA(O32:AG32),IF('Belegungsliste Tagespflege'!R37=13,COUNTA(P32:AG32),IF('Belegungsliste Tagespflege'!R37=14,COUNTA(Q32:AG32),IF('Belegungsliste Tagespflege'!R37=15,COUNTA(R32:AG32),IF('Belegungsliste Tagespflege'!R37=16,COUNTA(S32:AG32),IF('Belegungsliste Tagespflege'!R37=17,COUNTA(T32:AG32),IF('Belegungsliste Tagespflege'!R37=18,COUNTA(U32:AG32),IF('Belegungsliste Tagespflege'!R37=19,COUNTA(V32:AG32),IF('Belegungsliste Tagespflege'!R37=20,COUNTA(W32:AG32),IF('Belegungsliste Tagespflege'!R37=21,COUNTA(X32:AG32),IF('Belegungsliste Tagespflege'!R37=22,COUNTA(Y32:AG32),IF('Belegungsliste Tagespflege'!R37=23,COUNTA(Z32:AG32),IF('Belegungsliste Tagespflege'!R37=24,COUNTA(AA32:AG32),IF('Belegungsliste Tagespflege'!R37=25,COUNTA(AB32:AG32),IF('Belegungsliste Tagespflege'!R37=26,COUNTA(AC32:AG32),IF('Belegungsliste Tagespflege'!R37=27,COUNTA(AD32:AG32),IF('Belegungsliste Tagespflege'!R37=28,COUNTA(AE32:AG32),IF('Belegungsliste Tagespflege'!R37=29,COUNTA(AF32:AG32),IF('Belegungsliste Tagespflege'!R37=30,AG32,"Fehler:Folgeantrag noch nicht/zu spät gestellt")))))))))))))))))))))))))))))))</f>
        <v>#VALUE!</v>
      </c>
    </row>
    <row r="33" spans="1:38" ht="30" customHeight="1" x14ac:dyDescent="0.35">
      <c r="A33" s="157"/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6" t="e">
        <f>IF(AND(DATEVALUE('Belegungsliste Tagespflege'!O38)&gt;'Belegungsliste Tagespflege'!$I$5,ISBLANK('Belegungsliste Tagespflege'!$H$6)),"Fehler: Folgeantrag noch nicht gestellt?",COUNTA(C33:AG33))</f>
        <v>#VALUE!</v>
      </c>
      <c r="AL33" t="e">
        <f>IF('Belegungsliste Tagespflege'!R38&lt;=0,COUNTA(C33:AG33),IF('Belegungsliste Tagespflege'!R38=1,COUNTA(D33:AG33),IF('Belegungsliste Tagespflege'!R38=2,COUNTA(E33:AG33),IF('Belegungsliste Tagespflege'!R38=3,COUNTA(F33:AG33),IF('Belegungsliste Tagespflege'!R38=4,COUNTA(G33:AG33),IF('Belegungsliste Tagespflege'!R38=5,COUNTA(H33:AG33),IF('Belegungsliste Tagespflege'!R38=6,COUNTA(I33:AG33),IF('Belegungsliste Tagespflege'!R38=7,COUNTA(J33:AG33),IF('Belegungsliste Tagespflege'!R38=8,COUNTA(K33:AG33),IF('Belegungsliste Tagespflege'!R38=9,COUNTA(L33:AG33),IF('Belegungsliste Tagespflege'!R38=10,COUNTA(M33:AG33),IF('Belegungsliste Tagespflege'!R38=11,COUNTA(N33:AG33),IF('Belegungsliste Tagespflege'!R38=12,COUNTA(O33:AG33),IF('Belegungsliste Tagespflege'!R38=13,COUNTA(P33:AG33),IF('Belegungsliste Tagespflege'!R38=14,COUNTA(Q33:AG33),IF('Belegungsliste Tagespflege'!R38=15,COUNTA(R33:AG33),IF('Belegungsliste Tagespflege'!R38=16,COUNTA(S33:AG33),IF('Belegungsliste Tagespflege'!R38=17,COUNTA(T33:AG33),IF('Belegungsliste Tagespflege'!R38=18,COUNTA(U33:AG33),IF('Belegungsliste Tagespflege'!R38=19,COUNTA(V33:AG33),IF('Belegungsliste Tagespflege'!R38=20,COUNTA(W33:AG33),IF('Belegungsliste Tagespflege'!R38=21,COUNTA(X33:AG33),IF('Belegungsliste Tagespflege'!R38=22,COUNTA(Y33:AG33),IF('Belegungsliste Tagespflege'!R38=23,COUNTA(Z33:AG33),IF('Belegungsliste Tagespflege'!R38=24,COUNTA(AA33:AG33),IF('Belegungsliste Tagespflege'!R38=25,COUNTA(AB33:AG33),IF('Belegungsliste Tagespflege'!R38=26,COUNTA(AC33:AG33),IF('Belegungsliste Tagespflege'!R38=27,COUNTA(AD33:AG33),IF('Belegungsliste Tagespflege'!R38=28,COUNTA(AE33:AG33),IF('Belegungsliste Tagespflege'!R38=29,COUNTA(AF33:AG33),IF('Belegungsliste Tagespflege'!R38=30,AG33,"Fehler:Folgeantrag noch nicht/zu spät gestellt")))))))))))))))))))))))))))))))</f>
        <v>#VALUE!</v>
      </c>
    </row>
    <row r="34" spans="1:38" ht="30" customHeight="1" x14ac:dyDescent="0.35">
      <c r="A34" s="157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6" t="e">
        <f>IF(AND(DATEVALUE('Belegungsliste Tagespflege'!O39)&gt;'Belegungsliste Tagespflege'!$I$5,ISBLANK('Belegungsliste Tagespflege'!$H$6)),"Fehler: Folgeantrag noch nicht gestellt?",COUNTA(C34:AG34))</f>
        <v>#VALUE!</v>
      </c>
      <c r="AL34" t="e">
        <f>IF('Belegungsliste Tagespflege'!R39&lt;=0,COUNTA(C34:AG34),IF('Belegungsliste Tagespflege'!R39=1,COUNTA(D34:AG34),IF('Belegungsliste Tagespflege'!R39=2,COUNTA(E34:AG34),IF('Belegungsliste Tagespflege'!R39=3,COUNTA(F34:AG34),IF('Belegungsliste Tagespflege'!R39=4,COUNTA(G34:AG34),IF('Belegungsliste Tagespflege'!R39=5,COUNTA(H34:AG34),IF('Belegungsliste Tagespflege'!R39=6,COUNTA(I34:AG34),IF('Belegungsliste Tagespflege'!R39=7,COUNTA(J34:AG34),IF('Belegungsliste Tagespflege'!R39=8,COUNTA(K34:AG34),IF('Belegungsliste Tagespflege'!R39=9,COUNTA(L34:AG34),IF('Belegungsliste Tagespflege'!R39=10,COUNTA(M34:AG34),IF('Belegungsliste Tagespflege'!R39=11,COUNTA(N34:AG34),IF('Belegungsliste Tagespflege'!R39=12,COUNTA(O34:AG34),IF('Belegungsliste Tagespflege'!R39=13,COUNTA(P34:AG34),IF('Belegungsliste Tagespflege'!R39=14,COUNTA(Q34:AG34),IF('Belegungsliste Tagespflege'!R39=15,COUNTA(R34:AG34),IF('Belegungsliste Tagespflege'!R39=16,COUNTA(S34:AG34),IF('Belegungsliste Tagespflege'!R39=17,COUNTA(T34:AG34),IF('Belegungsliste Tagespflege'!R39=18,COUNTA(U34:AG34),IF('Belegungsliste Tagespflege'!R39=19,COUNTA(V34:AG34),IF('Belegungsliste Tagespflege'!R39=20,COUNTA(W34:AG34),IF('Belegungsliste Tagespflege'!R39=21,COUNTA(X34:AG34),IF('Belegungsliste Tagespflege'!R39=22,COUNTA(Y34:AG34),IF('Belegungsliste Tagespflege'!R39=23,COUNTA(Z34:AG34),IF('Belegungsliste Tagespflege'!R39=24,COUNTA(AA34:AG34),IF('Belegungsliste Tagespflege'!R39=25,COUNTA(AB34:AG34),IF('Belegungsliste Tagespflege'!R39=26,COUNTA(AC34:AG34),IF('Belegungsliste Tagespflege'!R39=27,COUNTA(AD34:AG34),IF('Belegungsliste Tagespflege'!R39=28,COUNTA(AE34:AG34),IF('Belegungsliste Tagespflege'!R39=29,COUNTA(AF34:AG34),IF('Belegungsliste Tagespflege'!R39=30,AG34,"Fehler:Folgeantrag noch nicht/zu spät gestellt")))))))))))))))))))))))))))))))</f>
        <v>#VALUE!</v>
      </c>
    </row>
    <row r="35" spans="1:38" ht="30" customHeight="1" x14ac:dyDescent="0.35">
      <c r="A35" s="157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6" t="e">
        <f>IF(AND(DATEVALUE('Belegungsliste Tagespflege'!O40)&gt;'Belegungsliste Tagespflege'!$I$5,ISBLANK('Belegungsliste Tagespflege'!$H$6)),"Fehler: Folgeantrag noch nicht gestellt?",COUNTA(C35:AG35))</f>
        <v>#VALUE!</v>
      </c>
      <c r="AL35" t="e">
        <f>IF('Belegungsliste Tagespflege'!R40&lt;=0,COUNTA(C35:AG35),IF('Belegungsliste Tagespflege'!R40=1,COUNTA(D35:AG35),IF('Belegungsliste Tagespflege'!R40=2,COUNTA(E35:AG35),IF('Belegungsliste Tagespflege'!R40=3,COUNTA(F35:AG35),IF('Belegungsliste Tagespflege'!R40=4,COUNTA(G35:AG35),IF('Belegungsliste Tagespflege'!R40=5,COUNTA(H35:AG35),IF('Belegungsliste Tagespflege'!R40=6,COUNTA(I35:AG35),IF('Belegungsliste Tagespflege'!R40=7,COUNTA(J35:AG35),IF('Belegungsliste Tagespflege'!R40=8,COUNTA(K35:AG35),IF('Belegungsliste Tagespflege'!R40=9,COUNTA(L35:AG35),IF('Belegungsliste Tagespflege'!R40=10,COUNTA(M35:AG35),IF('Belegungsliste Tagespflege'!R40=11,COUNTA(N35:AG35),IF('Belegungsliste Tagespflege'!R40=12,COUNTA(O35:AG35),IF('Belegungsliste Tagespflege'!R40=13,COUNTA(P35:AG35),IF('Belegungsliste Tagespflege'!R40=14,COUNTA(Q35:AG35),IF('Belegungsliste Tagespflege'!R40=15,COUNTA(R35:AG35),IF('Belegungsliste Tagespflege'!R40=16,COUNTA(S35:AG35),IF('Belegungsliste Tagespflege'!R40=17,COUNTA(T35:AG35),IF('Belegungsliste Tagespflege'!R40=18,COUNTA(U35:AG35),IF('Belegungsliste Tagespflege'!R40=19,COUNTA(V35:AG35),IF('Belegungsliste Tagespflege'!R40=20,COUNTA(W35:AG35),IF('Belegungsliste Tagespflege'!R40=21,COUNTA(X35:AG35),IF('Belegungsliste Tagespflege'!R40=22,COUNTA(Y35:AG35),IF('Belegungsliste Tagespflege'!R40=23,COUNTA(Z35:AG35),IF('Belegungsliste Tagespflege'!R40=24,COUNTA(AA35:AG35),IF('Belegungsliste Tagespflege'!R40=25,COUNTA(AB35:AG35),IF('Belegungsliste Tagespflege'!R40=26,COUNTA(AC35:AG35),IF('Belegungsliste Tagespflege'!R40=27,COUNTA(AD35:AG35),IF('Belegungsliste Tagespflege'!R40=28,COUNTA(AE35:AG35),IF('Belegungsliste Tagespflege'!R40=29,COUNTA(AF35:AG35),IF('Belegungsliste Tagespflege'!R40=30,AG35,"Fehler:Folgeantrag noch nicht/zu spät gestellt")))))))))))))))))))))))))))))))</f>
        <v>#VALUE!</v>
      </c>
    </row>
    <row r="36" spans="1:38" ht="30" customHeight="1" x14ac:dyDescent="0.35">
      <c r="A36" s="157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6" t="e">
        <f>IF(AND(DATEVALUE('Belegungsliste Tagespflege'!O41)&gt;'Belegungsliste Tagespflege'!$I$5,ISBLANK('Belegungsliste Tagespflege'!$H$6)),"Fehler: Folgeantrag noch nicht gestellt?",COUNTA(C36:AG36))</f>
        <v>#VALUE!</v>
      </c>
      <c r="AL36" t="e">
        <f>IF('Belegungsliste Tagespflege'!R41&lt;=0,COUNTA(C36:AG36),IF('Belegungsliste Tagespflege'!R41=1,COUNTA(D36:AG36),IF('Belegungsliste Tagespflege'!R41=2,COUNTA(E36:AG36),IF('Belegungsliste Tagespflege'!R41=3,COUNTA(F36:AG36),IF('Belegungsliste Tagespflege'!R41=4,COUNTA(G36:AG36),IF('Belegungsliste Tagespflege'!R41=5,COUNTA(H36:AG36),IF('Belegungsliste Tagespflege'!R41=6,COUNTA(I36:AG36),IF('Belegungsliste Tagespflege'!R41=7,COUNTA(J36:AG36),IF('Belegungsliste Tagespflege'!R41=8,COUNTA(K36:AG36),IF('Belegungsliste Tagespflege'!R41=9,COUNTA(L36:AG36),IF('Belegungsliste Tagespflege'!R41=10,COUNTA(M36:AG36),IF('Belegungsliste Tagespflege'!R41=11,COUNTA(N36:AG36),IF('Belegungsliste Tagespflege'!R41=12,COUNTA(O36:AG36),IF('Belegungsliste Tagespflege'!R41=13,COUNTA(P36:AG36),IF('Belegungsliste Tagespflege'!R41=14,COUNTA(Q36:AG36),IF('Belegungsliste Tagespflege'!R41=15,COUNTA(R36:AG36),IF('Belegungsliste Tagespflege'!R41=16,COUNTA(S36:AG36),IF('Belegungsliste Tagespflege'!R41=17,COUNTA(T36:AG36),IF('Belegungsliste Tagespflege'!R41=18,COUNTA(U36:AG36),IF('Belegungsliste Tagespflege'!R41=19,COUNTA(V36:AG36),IF('Belegungsliste Tagespflege'!R41=20,COUNTA(W36:AG36),IF('Belegungsliste Tagespflege'!R41=21,COUNTA(X36:AG36),IF('Belegungsliste Tagespflege'!R41=22,COUNTA(Y36:AG36),IF('Belegungsliste Tagespflege'!R41=23,COUNTA(Z36:AG36),IF('Belegungsliste Tagespflege'!R41=24,COUNTA(AA36:AG36),IF('Belegungsliste Tagespflege'!R41=25,COUNTA(AB36:AG36),IF('Belegungsliste Tagespflege'!R41=26,COUNTA(AC36:AG36),IF('Belegungsliste Tagespflege'!R41=27,COUNTA(AD36:AG36),IF('Belegungsliste Tagespflege'!R41=28,COUNTA(AE36:AG36),IF('Belegungsliste Tagespflege'!R41=29,COUNTA(AF36:AG36),IF('Belegungsliste Tagespflege'!R41=30,AG36,"Fehler:Folgeantrag noch nicht/zu spät gestellt")))))))))))))))))))))))))))))))</f>
        <v>#VALUE!</v>
      </c>
    </row>
    <row r="37" spans="1:38" ht="30" customHeight="1" x14ac:dyDescent="0.35">
      <c r="A37" s="157"/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6" t="e">
        <f>IF(AND(DATEVALUE('Belegungsliste Tagespflege'!O42)&gt;'Belegungsliste Tagespflege'!$I$5,ISBLANK('Belegungsliste Tagespflege'!$H$6)),"Fehler: Folgeantrag noch nicht gestellt?",COUNTA(C37:AG37))</f>
        <v>#VALUE!</v>
      </c>
      <c r="AL37" t="e">
        <f>IF('Belegungsliste Tagespflege'!R42&lt;=0,COUNTA(C37:AG37),IF('Belegungsliste Tagespflege'!R42=1,COUNTA(D37:AG37),IF('Belegungsliste Tagespflege'!R42=2,COUNTA(E37:AG37),IF('Belegungsliste Tagespflege'!R42=3,COUNTA(F37:AG37),IF('Belegungsliste Tagespflege'!R42=4,COUNTA(G37:AG37),IF('Belegungsliste Tagespflege'!R42=5,COUNTA(H37:AG37),IF('Belegungsliste Tagespflege'!R42=6,COUNTA(I37:AG37),IF('Belegungsliste Tagespflege'!R42=7,COUNTA(J37:AG37),IF('Belegungsliste Tagespflege'!R42=8,COUNTA(K37:AG37),IF('Belegungsliste Tagespflege'!R42=9,COUNTA(L37:AG37),IF('Belegungsliste Tagespflege'!R42=10,COUNTA(M37:AG37),IF('Belegungsliste Tagespflege'!R42=11,COUNTA(N37:AG37),IF('Belegungsliste Tagespflege'!R42=12,COUNTA(O37:AG37),IF('Belegungsliste Tagespflege'!R42=13,COUNTA(P37:AG37),IF('Belegungsliste Tagespflege'!R42=14,COUNTA(Q37:AG37),IF('Belegungsliste Tagespflege'!R42=15,COUNTA(R37:AG37),IF('Belegungsliste Tagespflege'!R42=16,COUNTA(S37:AG37),IF('Belegungsliste Tagespflege'!R42=17,COUNTA(T37:AG37),IF('Belegungsliste Tagespflege'!R42=18,COUNTA(U37:AG37),IF('Belegungsliste Tagespflege'!R42=19,COUNTA(V37:AG37),IF('Belegungsliste Tagespflege'!R42=20,COUNTA(W37:AG37),IF('Belegungsliste Tagespflege'!R42=21,COUNTA(X37:AG37),IF('Belegungsliste Tagespflege'!R42=22,COUNTA(Y37:AG37),IF('Belegungsliste Tagespflege'!R42=23,COUNTA(Z37:AG37),IF('Belegungsliste Tagespflege'!R42=24,COUNTA(AA37:AG37),IF('Belegungsliste Tagespflege'!R42=25,COUNTA(AB37:AG37),IF('Belegungsliste Tagespflege'!R42=26,COUNTA(AC37:AG37),IF('Belegungsliste Tagespflege'!R42=27,COUNTA(AD37:AG37),IF('Belegungsliste Tagespflege'!R42=28,COUNTA(AE37:AG37),IF('Belegungsliste Tagespflege'!R42=29,COUNTA(AF37:AG37),IF('Belegungsliste Tagespflege'!R42=30,AG37,"Fehler:Folgeantrag noch nicht/zu spät gestellt")))))))))))))))))))))))))))))))</f>
        <v>#VALUE!</v>
      </c>
    </row>
    <row r="38" spans="1:38" ht="30" customHeight="1" x14ac:dyDescent="0.35">
      <c r="A38" s="157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6" t="e">
        <f>IF(AND(DATEVALUE('Belegungsliste Tagespflege'!O43)&gt;'Belegungsliste Tagespflege'!$I$5,ISBLANK('Belegungsliste Tagespflege'!$H$6)),"Fehler: Folgeantrag noch nicht gestellt?",COUNTA(C38:AG38))</f>
        <v>#VALUE!</v>
      </c>
      <c r="AL38" t="e">
        <f>IF('Belegungsliste Tagespflege'!R43&lt;=0,COUNTA(C38:AG38),IF('Belegungsliste Tagespflege'!R43=1,COUNTA(D38:AG38),IF('Belegungsliste Tagespflege'!R43=2,COUNTA(E38:AG38),IF('Belegungsliste Tagespflege'!R43=3,COUNTA(F38:AG38),IF('Belegungsliste Tagespflege'!R43=4,COUNTA(G38:AG38),IF('Belegungsliste Tagespflege'!R43=5,COUNTA(H38:AG38),IF('Belegungsliste Tagespflege'!R43=6,COUNTA(I38:AG38),IF('Belegungsliste Tagespflege'!R43=7,COUNTA(J38:AG38),IF('Belegungsliste Tagespflege'!R43=8,COUNTA(K38:AG38),IF('Belegungsliste Tagespflege'!R43=9,COUNTA(L38:AG38),IF('Belegungsliste Tagespflege'!R43=10,COUNTA(M38:AG38),IF('Belegungsliste Tagespflege'!R43=11,COUNTA(N38:AG38),IF('Belegungsliste Tagespflege'!R43=12,COUNTA(O38:AG38),IF('Belegungsliste Tagespflege'!R43=13,COUNTA(P38:AG38),IF('Belegungsliste Tagespflege'!R43=14,COUNTA(Q38:AG38),IF('Belegungsliste Tagespflege'!R43=15,COUNTA(R38:AG38),IF('Belegungsliste Tagespflege'!R43=16,COUNTA(S38:AG38),IF('Belegungsliste Tagespflege'!R43=17,COUNTA(T38:AG38),IF('Belegungsliste Tagespflege'!R43=18,COUNTA(U38:AG38),IF('Belegungsliste Tagespflege'!R43=19,COUNTA(V38:AG38),IF('Belegungsliste Tagespflege'!R43=20,COUNTA(W38:AG38),IF('Belegungsliste Tagespflege'!R43=21,COUNTA(X38:AG38),IF('Belegungsliste Tagespflege'!R43=22,COUNTA(Y38:AG38),IF('Belegungsliste Tagespflege'!R43=23,COUNTA(Z38:AG38),IF('Belegungsliste Tagespflege'!R43=24,COUNTA(AA38:AG38),IF('Belegungsliste Tagespflege'!R43=25,COUNTA(AB38:AG38),IF('Belegungsliste Tagespflege'!R43=26,COUNTA(AC38:AG38),IF('Belegungsliste Tagespflege'!R43=27,COUNTA(AD38:AG38),IF('Belegungsliste Tagespflege'!R43=28,COUNTA(AE38:AG38),IF('Belegungsliste Tagespflege'!R43=29,COUNTA(AF38:AG38),IF('Belegungsliste Tagespflege'!R43=30,AG38,"Fehler:Folgeantrag noch nicht/zu spät gestellt")))))))))))))))))))))))))))))))</f>
        <v>#VALUE!</v>
      </c>
    </row>
    <row r="39" spans="1:38" ht="30" customHeight="1" x14ac:dyDescent="0.35">
      <c r="A39" s="157"/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6" t="e">
        <f>IF(AND(DATEVALUE('Belegungsliste Tagespflege'!O44)&gt;'Belegungsliste Tagespflege'!$I$5,ISBLANK('Belegungsliste Tagespflege'!$H$6)),"Fehler: Folgeantrag noch nicht gestellt?",COUNTA(C39:AG39))</f>
        <v>#VALUE!</v>
      </c>
      <c r="AL39" t="e">
        <f>IF('Belegungsliste Tagespflege'!R44&lt;=0,COUNTA(C39:AG39),IF('Belegungsliste Tagespflege'!R44=1,COUNTA(D39:AG39),IF('Belegungsliste Tagespflege'!R44=2,COUNTA(E39:AG39),IF('Belegungsliste Tagespflege'!R44=3,COUNTA(F39:AG39),IF('Belegungsliste Tagespflege'!R44=4,COUNTA(G39:AG39),IF('Belegungsliste Tagespflege'!R44=5,COUNTA(H39:AG39),IF('Belegungsliste Tagespflege'!R44=6,COUNTA(I39:AG39),IF('Belegungsliste Tagespflege'!R44=7,COUNTA(J39:AG39),IF('Belegungsliste Tagespflege'!R44=8,COUNTA(K39:AG39),IF('Belegungsliste Tagespflege'!R44=9,COUNTA(L39:AG39),IF('Belegungsliste Tagespflege'!R44=10,COUNTA(M39:AG39),IF('Belegungsliste Tagespflege'!R44=11,COUNTA(N39:AG39),IF('Belegungsliste Tagespflege'!R44=12,COUNTA(O39:AG39),IF('Belegungsliste Tagespflege'!R44=13,COUNTA(P39:AG39),IF('Belegungsliste Tagespflege'!R44=14,COUNTA(Q39:AG39),IF('Belegungsliste Tagespflege'!R44=15,COUNTA(R39:AG39),IF('Belegungsliste Tagespflege'!R44=16,COUNTA(S39:AG39),IF('Belegungsliste Tagespflege'!R44=17,COUNTA(T39:AG39),IF('Belegungsliste Tagespflege'!R44=18,COUNTA(U39:AG39),IF('Belegungsliste Tagespflege'!R44=19,COUNTA(V39:AG39),IF('Belegungsliste Tagespflege'!R44=20,COUNTA(W39:AG39),IF('Belegungsliste Tagespflege'!R44=21,COUNTA(X39:AG39),IF('Belegungsliste Tagespflege'!R44=22,COUNTA(Y39:AG39),IF('Belegungsliste Tagespflege'!R44=23,COUNTA(Z39:AG39),IF('Belegungsliste Tagespflege'!R44=24,COUNTA(AA39:AG39),IF('Belegungsliste Tagespflege'!R44=25,COUNTA(AB39:AG39),IF('Belegungsliste Tagespflege'!R44=26,COUNTA(AC39:AG39),IF('Belegungsliste Tagespflege'!R44=27,COUNTA(AD39:AG39),IF('Belegungsliste Tagespflege'!R44=28,COUNTA(AE39:AG39),IF('Belegungsliste Tagespflege'!R44=29,COUNTA(AF39:AG39),IF('Belegungsliste Tagespflege'!R44=30,AG39,"Fehler:Folgeantrag noch nicht/zu spät gestellt")))))))))))))))))))))))))))))))</f>
        <v>#VALUE!</v>
      </c>
    </row>
    <row r="40" spans="1:38" ht="30" customHeight="1" x14ac:dyDescent="0.35">
      <c r="A40" s="157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6" t="e">
        <f>IF(AND(DATEVALUE('Belegungsliste Tagespflege'!O43)&gt;'Belegungsliste Tagespflege'!$I$5,ISBLANK('Belegungsliste Tagespflege'!$H$6)),"Fehler: Folgeantrag noch nicht gestellt?",COUNTA(C40:AG40))</f>
        <v>#VALUE!</v>
      </c>
      <c r="AL40" t="e">
        <f>IF('Belegungsliste Tagespflege'!R43&lt;=0,COUNTA(C40:AG40),IF('Belegungsliste Tagespflege'!R43=1,COUNTA(D40:AG40),IF('Belegungsliste Tagespflege'!R43=2,COUNTA(E40:AG40),IF('Belegungsliste Tagespflege'!R43=3,COUNTA(F40:AG40),IF('Belegungsliste Tagespflege'!R43=4,COUNTA(G40:AG40),IF('Belegungsliste Tagespflege'!R43=5,COUNTA(H40:AG40),IF('Belegungsliste Tagespflege'!R43=6,COUNTA(I40:AG40),IF('Belegungsliste Tagespflege'!R43=7,COUNTA(J40:AG40),IF('Belegungsliste Tagespflege'!R43=8,COUNTA(K40:AG40),IF('Belegungsliste Tagespflege'!R43=9,COUNTA(L40:AG40),IF('Belegungsliste Tagespflege'!R43=10,COUNTA(M40:AG40),IF('Belegungsliste Tagespflege'!R43=11,COUNTA(N40:AG40),IF('Belegungsliste Tagespflege'!R43=12,COUNTA(O40:AG40),IF('Belegungsliste Tagespflege'!R43=13,COUNTA(P40:AG40),IF('Belegungsliste Tagespflege'!R43=14,COUNTA(Q40:AG40),IF('Belegungsliste Tagespflege'!R43=15,COUNTA(R40:AG40),IF('Belegungsliste Tagespflege'!R43=16,COUNTA(S40:AG40),IF('Belegungsliste Tagespflege'!R43=17,COUNTA(T40:AG40),IF('Belegungsliste Tagespflege'!R43=18,COUNTA(U40:AG40),IF('Belegungsliste Tagespflege'!R43=19,COUNTA(V40:AG40),IF('Belegungsliste Tagespflege'!R43=20,COUNTA(W40:AG40),IF('Belegungsliste Tagespflege'!R43=21,COUNTA(X40:AG40),IF('Belegungsliste Tagespflege'!R43=22,COUNTA(Y40:AG40),IF('Belegungsliste Tagespflege'!R43=23,COUNTA(Z40:AG40),IF('Belegungsliste Tagespflege'!R43=24,COUNTA(AA40:AG40),IF('Belegungsliste Tagespflege'!R43=25,COUNTA(AB40:AG40),IF('Belegungsliste Tagespflege'!R43=26,COUNTA(AC40:AG40),IF('Belegungsliste Tagespflege'!R43=27,COUNTA(AD40:AG40),IF('Belegungsliste Tagespflege'!R43=28,COUNTA(AE40:AG40),IF('Belegungsliste Tagespflege'!R43=29,COUNTA(AF40:AG40),IF('Belegungsliste Tagespflege'!R43=30,AG40,"Fehler:Folgeantrag noch nicht/zu spät gestellt")))))))))))))))))))))))))))))))</f>
        <v>#VALUE!</v>
      </c>
    </row>
    <row r="41" spans="1:38" ht="30" customHeight="1" x14ac:dyDescent="0.2"/>
    <row r="42" spans="1:38" ht="30" customHeight="1" x14ac:dyDescent="0.3">
      <c r="A42" s="229"/>
      <c r="B42" s="229"/>
      <c r="C42" s="229"/>
      <c r="D42" s="229"/>
      <c r="E42" s="229"/>
      <c r="F42" s="229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38" ht="30" customHeight="1" x14ac:dyDescent="0.4">
      <c r="A43" s="28" t="s">
        <v>9</v>
      </c>
      <c r="B43" s="31"/>
      <c r="C43" s="31"/>
      <c r="D43" s="31"/>
      <c r="E43" s="32"/>
      <c r="F43" s="32"/>
      <c r="G43" s="124" t="s">
        <v>8</v>
      </c>
      <c r="H43" s="124"/>
      <c r="I43" s="124"/>
      <c r="J43" s="124"/>
    </row>
  </sheetData>
  <sheetProtection algorithmName="SHA-512" hashValue="nZqtvJflx3Vp8Y1im0+jFvcb9cwyTm7PzuiYUHI+KYJReOgCRoeXpyEVZJzqETgmvhB1tJY7AlNmZTSQjryRgA==" saltValue="e+03dRLSIQYpoNfJRR0UPw==" spinCount="100000" sheet="1" selectLockedCells="1"/>
  <mergeCells count="7">
    <mergeCell ref="B2:R2"/>
    <mergeCell ref="B3:R3"/>
    <mergeCell ref="A42:F42"/>
    <mergeCell ref="G42:X42"/>
    <mergeCell ref="C5:AG5"/>
    <mergeCell ref="A5:A6"/>
    <mergeCell ref="B5:B6"/>
  </mergeCells>
  <pageMargins left="0.70866141732283472" right="0.31496062992125984" top="0.19685039370078741" bottom="0.3937007874015748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0"/>
  <sheetViews>
    <sheetView zoomScale="69" zoomScaleNormal="69" workbookViewId="0">
      <selection activeCell="B3" sqref="B3:F3"/>
    </sheetView>
  </sheetViews>
  <sheetFormatPr baseColWidth="10" defaultRowHeight="12.75" x14ac:dyDescent="0.2"/>
  <cols>
    <col min="1" max="1" width="46" customWidth="1"/>
    <col min="2" max="2" width="44" customWidth="1"/>
    <col min="3" max="3" width="20.7109375" customWidth="1"/>
    <col min="4" max="4" width="32.7109375" customWidth="1"/>
    <col min="5" max="5" width="46" customWidth="1"/>
    <col min="6" max="6" width="14.42578125" customWidth="1"/>
    <col min="7" max="7" width="44.7109375" customWidth="1"/>
    <col min="8" max="8" width="75.85546875" bestFit="1" customWidth="1"/>
    <col min="9" max="9" width="21.5703125" customWidth="1"/>
    <col min="10" max="10" width="24.42578125" customWidth="1"/>
    <col min="12" max="12" width="0" hidden="1" customWidth="1"/>
    <col min="13" max="13" width="14.28515625" hidden="1" customWidth="1"/>
    <col min="14" max="14" width="22.140625" hidden="1" customWidth="1"/>
    <col min="15" max="15" width="21" style="153" hidden="1" customWidth="1"/>
    <col min="16" max="16" width="18.28515625" hidden="1" customWidth="1"/>
    <col min="17" max="17" width="20.7109375" hidden="1" customWidth="1"/>
    <col min="18" max="18" width="24" hidden="1" customWidth="1"/>
    <col min="19" max="19" width="18.7109375" hidden="1" customWidth="1"/>
    <col min="20" max="20" width="18.85546875" hidden="1" customWidth="1"/>
    <col min="21" max="22" width="11.42578125" hidden="1" customWidth="1"/>
    <col min="23" max="23" width="10.85546875" customWidth="1"/>
  </cols>
  <sheetData>
    <row r="1" spans="1:22" ht="16.5" thickBot="1" x14ac:dyDescent="0.3">
      <c r="S1" s="37" t="s">
        <v>43</v>
      </c>
      <c r="T1" s="37" t="s">
        <v>69</v>
      </c>
    </row>
    <row r="2" spans="1:22" ht="30" customHeight="1" thickBot="1" x14ac:dyDescent="0.4">
      <c r="A2" s="127" t="s">
        <v>28</v>
      </c>
      <c r="B2" s="271">
        <f>'Einzelnachweis Tagespflege'!B2:R2</f>
        <v>0</v>
      </c>
      <c r="C2" s="272"/>
      <c r="D2" s="272"/>
      <c r="E2" s="272"/>
      <c r="F2" s="272"/>
      <c r="G2" s="123" t="s">
        <v>112</v>
      </c>
      <c r="H2" s="160"/>
      <c r="I2" s="161"/>
      <c r="J2" s="137"/>
      <c r="N2">
        <v>2023</v>
      </c>
      <c r="S2" s="38" t="s">
        <v>48</v>
      </c>
      <c r="T2" s="38" t="s">
        <v>72</v>
      </c>
      <c r="U2" s="134" t="s">
        <v>85</v>
      </c>
      <c r="V2" s="7" t="s">
        <v>97</v>
      </c>
    </row>
    <row r="3" spans="1:22" ht="30.75" customHeight="1" thickBot="1" x14ac:dyDescent="0.4">
      <c r="A3" s="127" t="s">
        <v>29</v>
      </c>
      <c r="B3" s="273"/>
      <c r="C3" s="274"/>
      <c r="D3" s="274"/>
      <c r="E3" s="274"/>
      <c r="F3" s="274"/>
      <c r="G3" s="119" t="s">
        <v>32</v>
      </c>
      <c r="H3" s="122"/>
      <c r="I3" s="120"/>
      <c r="J3" s="131"/>
      <c r="N3">
        <v>2024</v>
      </c>
      <c r="P3" s="143"/>
      <c r="S3" s="38" t="s">
        <v>49</v>
      </c>
      <c r="T3" s="38" t="s">
        <v>73</v>
      </c>
      <c r="U3" s="134" t="s">
        <v>124</v>
      </c>
      <c r="V3" s="7" t="s">
        <v>98</v>
      </c>
    </row>
    <row r="4" spans="1:22" ht="20.25" customHeight="1" x14ac:dyDescent="0.35">
      <c r="A4" s="33"/>
      <c r="B4" s="33"/>
      <c r="G4" s="125" t="s">
        <v>33</v>
      </c>
      <c r="H4" s="126" t="s">
        <v>34</v>
      </c>
      <c r="I4" s="51" t="s">
        <v>35</v>
      </c>
      <c r="J4" s="121"/>
      <c r="N4">
        <v>2025</v>
      </c>
      <c r="P4" s="36"/>
      <c r="S4" s="38" t="s">
        <v>50</v>
      </c>
      <c r="T4" s="38" t="s">
        <v>74</v>
      </c>
      <c r="U4" s="134" t="s">
        <v>86</v>
      </c>
      <c r="V4" s="7" t="s">
        <v>99</v>
      </c>
    </row>
    <row r="5" spans="1:22" ht="30.75" thickBot="1" x14ac:dyDescent="0.45">
      <c r="A5" s="151" t="s">
        <v>67</v>
      </c>
      <c r="G5" s="159"/>
      <c r="H5" s="159"/>
      <c r="I5" s="49"/>
      <c r="J5" s="128"/>
      <c r="N5">
        <v>2026</v>
      </c>
      <c r="S5" s="38" t="s">
        <v>51</v>
      </c>
      <c r="T5" s="38" t="s">
        <v>75</v>
      </c>
      <c r="U5" s="134" t="s">
        <v>87</v>
      </c>
      <c r="V5" s="7" t="s">
        <v>100</v>
      </c>
    </row>
    <row r="6" spans="1:22" ht="26.25" thickBot="1" x14ac:dyDescent="0.4">
      <c r="A6" s="26"/>
      <c r="G6" s="132" t="s">
        <v>62</v>
      </c>
      <c r="H6" s="276"/>
      <c r="I6" s="277"/>
      <c r="J6" s="129"/>
      <c r="N6">
        <v>2027</v>
      </c>
      <c r="S6" s="38" t="s">
        <v>52</v>
      </c>
      <c r="T6" s="38" t="s">
        <v>76</v>
      </c>
      <c r="U6" s="134" t="s">
        <v>88</v>
      </c>
      <c r="V6" s="7" t="s">
        <v>101</v>
      </c>
    </row>
    <row r="7" spans="1:22" ht="25.5" customHeight="1" thickBot="1" x14ac:dyDescent="0.4">
      <c r="A7" s="26"/>
      <c r="G7" s="132" t="s">
        <v>66</v>
      </c>
      <c r="H7" s="278"/>
      <c r="I7" s="279"/>
      <c r="J7" s="130"/>
      <c r="N7">
        <v>2028</v>
      </c>
      <c r="S7" s="38" t="s">
        <v>53</v>
      </c>
      <c r="T7" s="38" t="s">
        <v>77</v>
      </c>
      <c r="U7" s="134" t="s">
        <v>123</v>
      </c>
      <c r="V7" s="7" t="s">
        <v>108</v>
      </c>
    </row>
    <row r="8" spans="1:22" ht="6" customHeight="1" x14ac:dyDescent="0.35">
      <c r="A8" s="26"/>
      <c r="H8" s="121"/>
      <c r="I8" s="270"/>
      <c r="J8" s="270"/>
      <c r="N8">
        <v>2029</v>
      </c>
      <c r="S8" s="38" t="s">
        <v>54</v>
      </c>
      <c r="T8" s="38" t="s">
        <v>78</v>
      </c>
      <c r="U8" s="134" t="s">
        <v>89</v>
      </c>
      <c r="V8" s="7" t="s">
        <v>102</v>
      </c>
    </row>
    <row r="9" spans="1:22" ht="9.75" customHeight="1" thickBot="1" x14ac:dyDescent="0.25">
      <c r="N9">
        <v>2030</v>
      </c>
      <c r="S9" s="38" t="s">
        <v>55</v>
      </c>
      <c r="T9" s="38" t="s">
        <v>79</v>
      </c>
      <c r="U9" s="134" t="s">
        <v>90</v>
      </c>
      <c r="V9" s="7" t="s">
        <v>103</v>
      </c>
    </row>
    <row r="10" spans="1:22" ht="42" customHeight="1" thickBot="1" x14ac:dyDescent="0.25">
      <c r="A10" s="237" t="s">
        <v>26</v>
      </c>
      <c r="B10" s="237" t="s">
        <v>25</v>
      </c>
      <c r="C10" s="237" t="s">
        <v>24</v>
      </c>
      <c r="D10" s="245" t="s">
        <v>45</v>
      </c>
      <c r="E10" s="246"/>
      <c r="F10" s="237" t="s">
        <v>61</v>
      </c>
      <c r="G10" s="237" t="s">
        <v>0</v>
      </c>
      <c r="H10" s="249" t="s">
        <v>68</v>
      </c>
      <c r="I10" s="251" t="s">
        <v>37</v>
      </c>
      <c r="J10" s="253" t="s">
        <v>27</v>
      </c>
      <c r="S10" s="38" t="s">
        <v>56</v>
      </c>
      <c r="T10" s="38" t="s">
        <v>80</v>
      </c>
      <c r="U10" s="134" t="s">
        <v>91</v>
      </c>
      <c r="V10" s="7" t="s">
        <v>104</v>
      </c>
    </row>
    <row r="11" spans="1:22" ht="38.25" customHeight="1" thickBot="1" x14ac:dyDescent="0.4">
      <c r="A11" s="238"/>
      <c r="B11" s="238"/>
      <c r="C11" s="238"/>
      <c r="D11" s="52" t="s">
        <v>43</v>
      </c>
      <c r="E11" s="53" t="s">
        <v>44</v>
      </c>
      <c r="F11" s="238"/>
      <c r="G11" s="238"/>
      <c r="H11" s="250"/>
      <c r="I11" s="252"/>
      <c r="J11" s="254"/>
      <c r="N11" s="139" t="s">
        <v>84</v>
      </c>
      <c r="O11" s="154"/>
      <c r="P11" s="139" t="s">
        <v>96</v>
      </c>
      <c r="R11" s="139" t="s">
        <v>58</v>
      </c>
      <c r="S11" s="39" t="s">
        <v>57</v>
      </c>
      <c r="T11" s="38" t="s">
        <v>81</v>
      </c>
      <c r="U11" s="134" t="s">
        <v>92</v>
      </c>
      <c r="V11" s="7" t="s">
        <v>105</v>
      </c>
    </row>
    <row r="12" spans="1:22" ht="26.25" thickBot="1" x14ac:dyDescent="0.4">
      <c r="A12" s="135" t="str">
        <f>IF('Einzelnachweis Tagespflege'!A7=0,"",'Einzelnachweis Tagespflege'!A7)</f>
        <v/>
      </c>
      <c r="B12" s="136" t="str">
        <f>IF('Einzelnachweis Tagespflege'!B7=0,"",'Einzelnachweis Tagespflege'!B7)</f>
        <v/>
      </c>
      <c r="C12" s="44"/>
      <c r="D12" s="44"/>
      <c r="E12" s="45"/>
      <c r="F12" s="46"/>
      <c r="G12" s="45"/>
      <c r="H12" s="146" t="e">
        <f>IF(R12&lt;=0,'Einzelnachweis Tagespflege'!AH7,'Einzelnachweis Tagespflege'!AL7)</f>
        <v>#VALUE!</v>
      </c>
      <c r="I12" s="111" t="e">
        <f t="shared" ref="I12" si="0">IF(H12=0,"",$H$7)</f>
        <v>#VALUE!</v>
      </c>
      <c r="J12" s="112" t="e">
        <f t="shared" ref="J12:J45" si="1">IF(H12=0,"",H12*I12)</f>
        <v>#VALUE!</v>
      </c>
      <c r="N12" s="141" t="b">
        <f t="shared" ref="N12:N45" si="2">IF($H$2="Januar",$U$2,IF($H$2="Februar",$U$3,IF($H$2="März",$U$4,IF($H$2="April",$U$5,IF($H$2="Mai",$U$6,IF($H$2="Juni",$U$7,IF($H$2="Juli",$U$8,IF($H$2="August",$U$9,IF($H$2="September",$U$10,IF($H$2="Oktober",$U$11,IF($H$2="November",$U$12,IF($H$2="Dezember",$U$13))))))))))))</f>
        <v>0</v>
      </c>
      <c r="O12" s="142" t="str">
        <f>N12&amp;$I$2</f>
        <v>FALSCH</v>
      </c>
      <c r="P12" s="141" t="b">
        <f t="shared" ref="P12:P45" si="3">IF($H$2="Januar",$V$2,IF($H$2="Februar",$V$3,IF($H$2="März",$V$4,IF($H$2="April",$V$5,IF($H$2="Mai",$V$6,IF($H$2="Juni",$V$7,IF($H$2="Juli",$V$8,IF($H$2="August",$V$9,IF($H$2="September",$V$10,IF($H$2="Oktober",$V$11,IF($H$2="November",$V$12,IF($H$2="Dezember",$V$13))))))))))))</f>
        <v>0</v>
      </c>
      <c r="Q12" s="142" t="str">
        <f>P12&amp;$I$2</f>
        <v>FALSCH</v>
      </c>
      <c r="R12" s="140" t="e">
        <f>IF(H$6&gt;0,IF(DATEVALUE(Q12)&lt;H$6,$H$6-Q12,0),IF(DATEVALUE(O12)&lt;=$I$5,0,"Investitionskosten dürfen nicht abgerechnet werden, da der bisher gültige Investitionskostenbescheid abgelaufen ist und die Festsetzung bisher nicht beantragt wurde."))</f>
        <v>#VALUE!</v>
      </c>
      <c r="T12" s="38" t="s">
        <v>82</v>
      </c>
      <c r="U12" s="134" t="s">
        <v>93</v>
      </c>
      <c r="V12" s="7" t="s">
        <v>106</v>
      </c>
    </row>
    <row r="13" spans="1:22" ht="30" customHeight="1" thickBot="1" x14ac:dyDescent="0.4">
      <c r="A13" s="135" t="str">
        <f>IF('Einzelnachweis Tagespflege'!A8=0,"",'Einzelnachweis Tagespflege'!A8)</f>
        <v/>
      </c>
      <c r="B13" s="136" t="str">
        <f>IF('Einzelnachweis Tagespflege'!B8=0,"",'Einzelnachweis Tagespflege'!B8)</f>
        <v/>
      </c>
      <c r="C13" s="44"/>
      <c r="D13" s="44"/>
      <c r="E13" s="45"/>
      <c r="F13" s="46"/>
      <c r="G13" s="45"/>
      <c r="H13" s="146" t="e">
        <f>IF(R13&lt;=0,'Einzelnachweis Tagespflege'!AH8,'Einzelnachweis Tagespflege'!AL8)</f>
        <v>#VALUE!</v>
      </c>
      <c r="I13" s="111" t="e">
        <f t="shared" ref="I13:I45" si="4">IF(H13=0,"",$H$7)</f>
        <v>#VALUE!</v>
      </c>
      <c r="J13" s="112" t="e">
        <f t="shared" si="1"/>
        <v>#VALUE!</v>
      </c>
      <c r="N13" s="141" t="b">
        <f t="shared" si="2"/>
        <v>0</v>
      </c>
      <c r="O13" s="142" t="str">
        <f t="shared" ref="O13:O45" si="5">CONCATENATE(N13,$I$2)</f>
        <v>FALSCH</v>
      </c>
      <c r="P13" s="141" t="b">
        <f t="shared" si="3"/>
        <v>0</v>
      </c>
      <c r="Q13" s="142" t="str">
        <f t="shared" ref="Q13:Q45" si="6">P13&amp;$I$2</f>
        <v>FALSCH</v>
      </c>
      <c r="R13" s="140" t="e">
        <f t="shared" ref="R13:R45" si="7">IF(H$6&gt;0,IF(DATEVALUE(Q13)&lt;H$6,$H$6-Q13,0),IF(DATEVALUE(O13)&lt;=$I$5,0,"Investitionskosten dürfen nicht abgerechnet werden, da der bisher gültige Investitionskostenbescheid abgelaufen ist und die Festsetzung bisher nicht beantragt wurde."))</f>
        <v>#VALUE!</v>
      </c>
      <c r="T13" s="38" t="s">
        <v>83</v>
      </c>
      <c r="U13" s="134" t="s">
        <v>94</v>
      </c>
      <c r="V13" s="7" t="s">
        <v>107</v>
      </c>
    </row>
    <row r="14" spans="1:22" ht="30" customHeight="1" thickBot="1" x14ac:dyDescent="0.4">
      <c r="A14" s="135" t="str">
        <f>IF('Einzelnachweis Tagespflege'!A9=0,"",'Einzelnachweis Tagespflege'!A9)</f>
        <v/>
      </c>
      <c r="B14" s="136" t="str">
        <f>IF('Einzelnachweis Tagespflege'!B9=0,"",'Einzelnachweis Tagespflege'!B9)</f>
        <v/>
      </c>
      <c r="C14" s="44"/>
      <c r="D14" s="44"/>
      <c r="E14" s="45"/>
      <c r="F14" s="46"/>
      <c r="G14" s="45"/>
      <c r="H14" s="146" t="e">
        <f>IF(R14&lt;=0,'Einzelnachweis Tagespflege'!AH9,'Einzelnachweis Tagespflege'!AL9)</f>
        <v>#VALUE!</v>
      </c>
      <c r="I14" s="111" t="e">
        <f t="shared" si="4"/>
        <v>#VALUE!</v>
      </c>
      <c r="J14" s="112" t="e">
        <f t="shared" si="1"/>
        <v>#VALUE!</v>
      </c>
      <c r="N14" s="141" t="b">
        <f t="shared" si="2"/>
        <v>0</v>
      </c>
      <c r="O14" s="142" t="str">
        <f t="shared" si="5"/>
        <v>FALSCH</v>
      </c>
      <c r="P14" s="141" t="b">
        <f t="shared" si="3"/>
        <v>0</v>
      </c>
      <c r="Q14" s="142" t="str">
        <f t="shared" si="6"/>
        <v>FALSCH</v>
      </c>
      <c r="R14" s="140" t="e">
        <f t="shared" si="7"/>
        <v>#VALUE!</v>
      </c>
    </row>
    <row r="15" spans="1:22" ht="30" customHeight="1" thickBot="1" x14ac:dyDescent="0.4">
      <c r="A15" s="135" t="str">
        <f>IF('Einzelnachweis Tagespflege'!A10=0,"",'Einzelnachweis Tagespflege'!A10)</f>
        <v/>
      </c>
      <c r="B15" s="136" t="str">
        <f>IF('Einzelnachweis Tagespflege'!B10=0,"",'Einzelnachweis Tagespflege'!B10)</f>
        <v/>
      </c>
      <c r="C15" s="44"/>
      <c r="D15" s="44"/>
      <c r="E15" s="45"/>
      <c r="F15" s="46"/>
      <c r="G15" s="45"/>
      <c r="H15" s="146" t="e">
        <f>IF(R15&lt;=0,'Einzelnachweis Tagespflege'!AH10,'Einzelnachweis Tagespflege'!AL10)</f>
        <v>#VALUE!</v>
      </c>
      <c r="I15" s="111" t="e">
        <f t="shared" si="4"/>
        <v>#VALUE!</v>
      </c>
      <c r="J15" s="112" t="e">
        <f t="shared" si="1"/>
        <v>#VALUE!</v>
      </c>
      <c r="N15" s="141" t="b">
        <f t="shared" si="2"/>
        <v>0</v>
      </c>
      <c r="O15" s="142" t="str">
        <f t="shared" si="5"/>
        <v>FALSCH</v>
      </c>
      <c r="P15" s="141" t="b">
        <f t="shared" si="3"/>
        <v>0</v>
      </c>
      <c r="Q15" s="142" t="str">
        <f t="shared" si="6"/>
        <v>FALSCH</v>
      </c>
      <c r="R15" s="140" t="e">
        <f t="shared" si="7"/>
        <v>#VALUE!</v>
      </c>
    </row>
    <row r="16" spans="1:22" ht="30" customHeight="1" thickBot="1" x14ac:dyDescent="0.4">
      <c r="A16" s="135" t="str">
        <f>IF('Einzelnachweis Tagespflege'!A11=0,"",'Einzelnachweis Tagespflege'!A11)</f>
        <v/>
      </c>
      <c r="B16" s="136" t="str">
        <f>IF('Einzelnachweis Tagespflege'!B11=0,"",'Einzelnachweis Tagespflege'!B11)</f>
        <v/>
      </c>
      <c r="C16" s="44"/>
      <c r="D16" s="44"/>
      <c r="E16" s="45"/>
      <c r="F16" s="46"/>
      <c r="G16" s="45"/>
      <c r="H16" s="146" t="e">
        <f>IF(R16&lt;=0,'Einzelnachweis Tagespflege'!AH11,'Einzelnachweis Tagespflege'!AL11)</f>
        <v>#VALUE!</v>
      </c>
      <c r="I16" s="111" t="e">
        <f t="shared" si="4"/>
        <v>#VALUE!</v>
      </c>
      <c r="J16" s="112" t="e">
        <f t="shared" si="1"/>
        <v>#VALUE!</v>
      </c>
      <c r="N16" s="141" t="b">
        <f t="shared" si="2"/>
        <v>0</v>
      </c>
      <c r="O16" s="142" t="str">
        <f t="shared" si="5"/>
        <v>FALSCH</v>
      </c>
      <c r="P16" s="141" t="b">
        <f t="shared" si="3"/>
        <v>0</v>
      </c>
      <c r="Q16" s="142" t="str">
        <f t="shared" si="6"/>
        <v>FALSCH</v>
      </c>
      <c r="R16" s="140" t="e">
        <f t="shared" si="7"/>
        <v>#VALUE!</v>
      </c>
    </row>
    <row r="17" spans="1:18" ht="30" customHeight="1" thickBot="1" x14ac:dyDescent="0.4">
      <c r="A17" s="135" t="str">
        <f>IF('Einzelnachweis Tagespflege'!A12=0,"",'Einzelnachweis Tagespflege'!A12)</f>
        <v/>
      </c>
      <c r="B17" s="136" t="str">
        <f>IF('Einzelnachweis Tagespflege'!B12=0,"",'Einzelnachweis Tagespflege'!B12)</f>
        <v/>
      </c>
      <c r="C17" s="44"/>
      <c r="D17" s="44"/>
      <c r="E17" s="45"/>
      <c r="F17" s="46"/>
      <c r="G17" s="45"/>
      <c r="H17" s="146" t="e">
        <f>IF(R17&lt;=0,'Einzelnachweis Tagespflege'!AH12,'Einzelnachweis Tagespflege'!AL12)</f>
        <v>#VALUE!</v>
      </c>
      <c r="I17" s="111" t="e">
        <f t="shared" si="4"/>
        <v>#VALUE!</v>
      </c>
      <c r="J17" s="112" t="e">
        <f t="shared" si="1"/>
        <v>#VALUE!</v>
      </c>
      <c r="N17" s="141" t="b">
        <f t="shared" si="2"/>
        <v>0</v>
      </c>
      <c r="O17" s="142" t="str">
        <f t="shared" si="5"/>
        <v>FALSCH</v>
      </c>
      <c r="P17" s="141" t="b">
        <f t="shared" si="3"/>
        <v>0</v>
      </c>
      <c r="Q17" s="142" t="str">
        <f t="shared" si="6"/>
        <v>FALSCH</v>
      </c>
      <c r="R17" s="140" t="e">
        <f t="shared" si="7"/>
        <v>#VALUE!</v>
      </c>
    </row>
    <row r="18" spans="1:18" ht="30" customHeight="1" thickBot="1" x14ac:dyDescent="0.4">
      <c r="A18" s="135" t="str">
        <f>IF('Einzelnachweis Tagespflege'!A13=0,"",'Einzelnachweis Tagespflege'!A13)</f>
        <v/>
      </c>
      <c r="B18" s="136" t="str">
        <f>IF('Einzelnachweis Tagespflege'!B13=0,"",'Einzelnachweis Tagespflege'!B13)</f>
        <v/>
      </c>
      <c r="C18" s="44"/>
      <c r="D18" s="44"/>
      <c r="E18" s="45"/>
      <c r="F18" s="46"/>
      <c r="G18" s="45"/>
      <c r="H18" s="146" t="e">
        <f>IF(R18&lt;=0,'Einzelnachweis Tagespflege'!AH13,'Einzelnachweis Tagespflege'!AL13)</f>
        <v>#VALUE!</v>
      </c>
      <c r="I18" s="111" t="e">
        <f t="shared" si="4"/>
        <v>#VALUE!</v>
      </c>
      <c r="J18" s="112" t="e">
        <f t="shared" si="1"/>
        <v>#VALUE!</v>
      </c>
      <c r="N18" s="141" t="b">
        <f t="shared" si="2"/>
        <v>0</v>
      </c>
      <c r="O18" s="142" t="str">
        <f t="shared" si="5"/>
        <v>FALSCH</v>
      </c>
      <c r="P18" s="141" t="b">
        <f t="shared" si="3"/>
        <v>0</v>
      </c>
      <c r="Q18" s="142" t="str">
        <f t="shared" si="6"/>
        <v>FALSCH</v>
      </c>
      <c r="R18" s="140" t="e">
        <f t="shared" si="7"/>
        <v>#VALUE!</v>
      </c>
    </row>
    <row r="19" spans="1:18" ht="30" customHeight="1" thickBot="1" x14ac:dyDescent="0.4">
      <c r="A19" s="135" t="str">
        <f>IF('Einzelnachweis Tagespflege'!A14=0,"",'Einzelnachweis Tagespflege'!A14)</f>
        <v/>
      </c>
      <c r="B19" s="136" t="str">
        <f>IF('Einzelnachweis Tagespflege'!B14=0,"",'Einzelnachweis Tagespflege'!B14)</f>
        <v/>
      </c>
      <c r="C19" s="44"/>
      <c r="D19" s="44"/>
      <c r="E19" s="45"/>
      <c r="F19" s="46"/>
      <c r="G19" s="45"/>
      <c r="H19" s="146" t="e">
        <f>IF(R19&lt;=0,'Einzelnachweis Tagespflege'!AH14,'Einzelnachweis Tagespflege'!AL14)</f>
        <v>#VALUE!</v>
      </c>
      <c r="I19" s="111" t="e">
        <f t="shared" si="4"/>
        <v>#VALUE!</v>
      </c>
      <c r="J19" s="112" t="e">
        <f t="shared" si="1"/>
        <v>#VALUE!</v>
      </c>
      <c r="N19" s="141" t="b">
        <f t="shared" si="2"/>
        <v>0</v>
      </c>
      <c r="O19" s="142" t="str">
        <f t="shared" si="5"/>
        <v>FALSCH</v>
      </c>
      <c r="P19" s="141" t="b">
        <f t="shared" si="3"/>
        <v>0</v>
      </c>
      <c r="Q19" s="142" t="str">
        <f t="shared" si="6"/>
        <v>FALSCH</v>
      </c>
      <c r="R19" s="140" t="e">
        <f t="shared" si="7"/>
        <v>#VALUE!</v>
      </c>
    </row>
    <row r="20" spans="1:18" ht="30" customHeight="1" thickBot="1" x14ac:dyDescent="0.4">
      <c r="A20" s="135" t="str">
        <f>IF('Einzelnachweis Tagespflege'!A15=0,"",'Einzelnachweis Tagespflege'!A15)</f>
        <v/>
      </c>
      <c r="B20" s="136" t="str">
        <f>IF('Einzelnachweis Tagespflege'!B15=0,"",'Einzelnachweis Tagespflege'!B15)</f>
        <v/>
      </c>
      <c r="C20" s="44"/>
      <c r="D20" s="44"/>
      <c r="E20" s="45"/>
      <c r="F20" s="46"/>
      <c r="G20" s="45"/>
      <c r="H20" s="146" t="e">
        <f>IF(R20&lt;=0,'Einzelnachweis Tagespflege'!AH15,'Einzelnachweis Tagespflege'!AL15)</f>
        <v>#VALUE!</v>
      </c>
      <c r="I20" s="111" t="e">
        <f t="shared" si="4"/>
        <v>#VALUE!</v>
      </c>
      <c r="J20" s="112" t="e">
        <f t="shared" si="1"/>
        <v>#VALUE!</v>
      </c>
      <c r="N20" s="141" t="b">
        <f t="shared" si="2"/>
        <v>0</v>
      </c>
      <c r="O20" s="142" t="str">
        <f t="shared" si="5"/>
        <v>FALSCH</v>
      </c>
      <c r="P20" s="141" t="b">
        <f t="shared" si="3"/>
        <v>0</v>
      </c>
      <c r="Q20" s="142" t="str">
        <f t="shared" si="6"/>
        <v>FALSCH</v>
      </c>
      <c r="R20" s="140" t="e">
        <f t="shared" si="7"/>
        <v>#VALUE!</v>
      </c>
    </row>
    <row r="21" spans="1:18" ht="30" customHeight="1" thickBot="1" x14ac:dyDescent="0.4">
      <c r="A21" s="135" t="str">
        <f>IF('Einzelnachweis Tagespflege'!A16=0,"",'Einzelnachweis Tagespflege'!A16)</f>
        <v/>
      </c>
      <c r="B21" s="136" t="str">
        <f>IF('Einzelnachweis Tagespflege'!B16=0,"",'Einzelnachweis Tagespflege'!B16)</f>
        <v/>
      </c>
      <c r="C21" s="44"/>
      <c r="D21" s="44"/>
      <c r="E21" s="45"/>
      <c r="F21" s="46"/>
      <c r="G21" s="45"/>
      <c r="H21" s="146" t="e">
        <f>IF(R21&lt;=0,'Einzelnachweis Tagespflege'!AH16,'Einzelnachweis Tagespflege'!AL16)</f>
        <v>#VALUE!</v>
      </c>
      <c r="I21" s="111" t="e">
        <f t="shared" si="4"/>
        <v>#VALUE!</v>
      </c>
      <c r="J21" s="112" t="e">
        <f t="shared" si="1"/>
        <v>#VALUE!</v>
      </c>
      <c r="N21" s="141" t="b">
        <f t="shared" si="2"/>
        <v>0</v>
      </c>
      <c r="O21" s="142" t="str">
        <f t="shared" si="5"/>
        <v>FALSCH</v>
      </c>
      <c r="P21" s="141" t="b">
        <f t="shared" si="3"/>
        <v>0</v>
      </c>
      <c r="Q21" s="142" t="str">
        <f t="shared" si="6"/>
        <v>FALSCH</v>
      </c>
      <c r="R21" s="140" t="e">
        <f t="shared" si="7"/>
        <v>#VALUE!</v>
      </c>
    </row>
    <row r="22" spans="1:18" ht="30" customHeight="1" thickBot="1" x14ac:dyDescent="0.4">
      <c r="A22" s="135" t="str">
        <f>IF('Einzelnachweis Tagespflege'!A17=0,"",'Einzelnachweis Tagespflege'!A17)</f>
        <v/>
      </c>
      <c r="B22" s="136" t="str">
        <f>IF('Einzelnachweis Tagespflege'!B17=0,"",'Einzelnachweis Tagespflege'!B17)</f>
        <v/>
      </c>
      <c r="C22" s="44"/>
      <c r="D22" s="44"/>
      <c r="E22" s="45"/>
      <c r="F22" s="46"/>
      <c r="G22" s="45"/>
      <c r="H22" s="146" t="e">
        <f>IF(R22&lt;=0,'Einzelnachweis Tagespflege'!AH17,'Einzelnachweis Tagespflege'!AL17)</f>
        <v>#VALUE!</v>
      </c>
      <c r="I22" s="111" t="e">
        <f t="shared" si="4"/>
        <v>#VALUE!</v>
      </c>
      <c r="J22" s="112" t="e">
        <f t="shared" si="1"/>
        <v>#VALUE!</v>
      </c>
      <c r="N22" s="141" t="b">
        <f t="shared" si="2"/>
        <v>0</v>
      </c>
      <c r="O22" s="142" t="str">
        <f t="shared" si="5"/>
        <v>FALSCH</v>
      </c>
      <c r="P22" s="141" t="b">
        <f t="shared" si="3"/>
        <v>0</v>
      </c>
      <c r="Q22" s="142" t="str">
        <f t="shared" si="6"/>
        <v>FALSCH</v>
      </c>
      <c r="R22" s="140" t="e">
        <f t="shared" si="7"/>
        <v>#VALUE!</v>
      </c>
    </row>
    <row r="23" spans="1:18" ht="30" customHeight="1" thickBot="1" x14ac:dyDescent="0.4">
      <c r="A23" s="135" t="str">
        <f>IF('Einzelnachweis Tagespflege'!A18=0,"",'Einzelnachweis Tagespflege'!A18)</f>
        <v/>
      </c>
      <c r="B23" s="136" t="str">
        <f>IF('Einzelnachweis Tagespflege'!B18=0,"",'Einzelnachweis Tagespflege'!B18)</f>
        <v/>
      </c>
      <c r="C23" s="44"/>
      <c r="D23" s="44"/>
      <c r="E23" s="45"/>
      <c r="F23" s="46"/>
      <c r="G23" s="45"/>
      <c r="H23" s="146" t="e">
        <f>IF(R23&lt;=0,'Einzelnachweis Tagespflege'!AH18,'Einzelnachweis Tagespflege'!AL18)</f>
        <v>#VALUE!</v>
      </c>
      <c r="I23" s="111" t="e">
        <f t="shared" si="4"/>
        <v>#VALUE!</v>
      </c>
      <c r="J23" s="112" t="e">
        <f t="shared" si="1"/>
        <v>#VALUE!</v>
      </c>
      <c r="N23" s="141" t="b">
        <f t="shared" si="2"/>
        <v>0</v>
      </c>
      <c r="O23" s="142" t="str">
        <f t="shared" si="5"/>
        <v>FALSCH</v>
      </c>
      <c r="P23" s="141" t="b">
        <f t="shared" si="3"/>
        <v>0</v>
      </c>
      <c r="Q23" s="142" t="str">
        <f t="shared" si="6"/>
        <v>FALSCH</v>
      </c>
      <c r="R23" s="140" t="e">
        <f t="shared" si="7"/>
        <v>#VALUE!</v>
      </c>
    </row>
    <row r="24" spans="1:18" ht="30" customHeight="1" thickBot="1" x14ac:dyDescent="0.4">
      <c r="A24" s="135" t="str">
        <f>IF('Einzelnachweis Tagespflege'!A19=0,"",'Einzelnachweis Tagespflege'!A19)</f>
        <v/>
      </c>
      <c r="B24" s="136" t="str">
        <f>IF('Einzelnachweis Tagespflege'!B19=0,"",'Einzelnachweis Tagespflege'!B19)</f>
        <v/>
      </c>
      <c r="C24" s="44"/>
      <c r="D24" s="44"/>
      <c r="E24" s="45"/>
      <c r="F24" s="46"/>
      <c r="G24" s="45"/>
      <c r="H24" s="146" t="e">
        <f>IF(R24&lt;=0,'Einzelnachweis Tagespflege'!AH19,'Einzelnachweis Tagespflege'!AL19)</f>
        <v>#VALUE!</v>
      </c>
      <c r="I24" s="111" t="e">
        <f t="shared" si="4"/>
        <v>#VALUE!</v>
      </c>
      <c r="J24" s="112" t="e">
        <f t="shared" si="1"/>
        <v>#VALUE!</v>
      </c>
      <c r="N24" s="141" t="b">
        <f t="shared" si="2"/>
        <v>0</v>
      </c>
      <c r="O24" s="142" t="str">
        <f t="shared" si="5"/>
        <v>FALSCH</v>
      </c>
      <c r="P24" s="141" t="b">
        <f t="shared" si="3"/>
        <v>0</v>
      </c>
      <c r="Q24" s="142" t="str">
        <f t="shared" si="6"/>
        <v>FALSCH</v>
      </c>
      <c r="R24" s="140" t="e">
        <f t="shared" si="7"/>
        <v>#VALUE!</v>
      </c>
    </row>
    <row r="25" spans="1:18" ht="30" customHeight="1" thickBot="1" x14ac:dyDescent="0.4">
      <c r="A25" s="135" t="str">
        <f>IF('Einzelnachweis Tagespflege'!A20=0,"",'Einzelnachweis Tagespflege'!A20)</f>
        <v/>
      </c>
      <c r="B25" s="136" t="str">
        <f>IF('Einzelnachweis Tagespflege'!B20=0,"",'Einzelnachweis Tagespflege'!B20)</f>
        <v/>
      </c>
      <c r="C25" s="44"/>
      <c r="D25" s="44"/>
      <c r="E25" s="45"/>
      <c r="F25" s="46"/>
      <c r="G25" s="45"/>
      <c r="H25" s="146" t="e">
        <f>IF(R25&lt;=0,'Einzelnachweis Tagespflege'!AH20,'Einzelnachweis Tagespflege'!AL20)</f>
        <v>#VALUE!</v>
      </c>
      <c r="I25" s="111" t="e">
        <f t="shared" si="4"/>
        <v>#VALUE!</v>
      </c>
      <c r="J25" s="112" t="e">
        <f t="shared" si="1"/>
        <v>#VALUE!</v>
      </c>
      <c r="N25" s="141" t="b">
        <f t="shared" si="2"/>
        <v>0</v>
      </c>
      <c r="O25" s="142" t="str">
        <f t="shared" si="5"/>
        <v>FALSCH</v>
      </c>
      <c r="P25" s="141" t="b">
        <f t="shared" si="3"/>
        <v>0</v>
      </c>
      <c r="Q25" s="142" t="str">
        <f t="shared" si="6"/>
        <v>FALSCH</v>
      </c>
      <c r="R25" s="140" t="e">
        <f t="shared" si="7"/>
        <v>#VALUE!</v>
      </c>
    </row>
    <row r="26" spans="1:18" ht="30" customHeight="1" thickBot="1" x14ac:dyDescent="0.4">
      <c r="A26" s="135" t="str">
        <f>IF('Einzelnachweis Tagespflege'!A21=0,"",'Einzelnachweis Tagespflege'!A21)</f>
        <v/>
      </c>
      <c r="B26" s="136" t="str">
        <f>IF('Einzelnachweis Tagespflege'!B21=0,"",'Einzelnachweis Tagespflege'!B21)</f>
        <v/>
      </c>
      <c r="C26" s="44"/>
      <c r="D26" s="44"/>
      <c r="E26" s="45"/>
      <c r="F26" s="46"/>
      <c r="G26" s="45"/>
      <c r="H26" s="146" t="e">
        <f>IF(R26&lt;=0,'Einzelnachweis Tagespflege'!AH21,'Einzelnachweis Tagespflege'!AL21)</f>
        <v>#VALUE!</v>
      </c>
      <c r="I26" s="111" t="e">
        <f t="shared" si="4"/>
        <v>#VALUE!</v>
      </c>
      <c r="J26" s="112" t="e">
        <f t="shared" si="1"/>
        <v>#VALUE!</v>
      </c>
      <c r="N26" s="141" t="b">
        <f t="shared" si="2"/>
        <v>0</v>
      </c>
      <c r="O26" s="142" t="str">
        <f t="shared" si="5"/>
        <v>FALSCH</v>
      </c>
      <c r="P26" s="141" t="b">
        <f t="shared" si="3"/>
        <v>0</v>
      </c>
      <c r="Q26" s="142" t="str">
        <f t="shared" si="6"/>
        <v>FALSCH</v>
      </c>
      <c r="R26" s="140" t="e">
        <f t="shared" si="7"/>
        <v>#VALUE!</v>
      </c>
    </row>
    <row r="27" spans="1:18" ht="30" customHeight="1" thickBot="1" x14ac:dyDescent="0.4">
      <c r="A27" s="135" t="str">
        <f>IF('Einzelnachweis Tagespflege'!A22=0,"",'Einzelnachweis Tagespflege'!A22)</f>
        <v/>
      </c>
      <c r="B27" s="136" t="str">
        <f>IF('Einzelnachweis Tagespflege'!B22=0,"",'Einzelnachweis Tagespflege'!B22)</f>
        <v/>
      </c>
      <c r="C27" s="44"/>
      <c r="D27" s="44"/>
      <c r="E27" s="45"/>
      <c r="F27" s="46"/>
      <c r="G27" s="45"/>
      <c r="H27" s="146" t="e">
        <f>IF(R27&lt;=0,'Einzelnachweis Tagespflege'!AH22,'Einzelnachweis Tagespflege'!AL22)</f>
        <v>#VALUE!</v>
      </c>
      <c r="I27" s="111" t="e">
        <f t="shared" si="4"/>
        <v>#VALUE!</v>
      </c>
      <c r="J27" s="112" t="e">
        <f t="shared" si="1"/>
        <v>#VALUE!</v>
      </c>
      <c r="N27" s="141" t="b">
        <f t="shared" si="2"/>
        <v>0</v>
      </c>
      <c r="O27" s="142" t="str">
        <f t="shared" si="5"/>
        <v>FALSCH</v>
      </c>
      <c r="P27" s="141" t="b">
        <f t="shared" si="3"/>
        <v>0</v>
      </c>
      <c r="Q27" s="142" t="str">
        <f t="shared" si="6"/>
        <v>FALSCH</v>
      </c>
      <c r="R27" s="140" t="e">
        <f t="shared" si="7"/>
        <v>#VALUE!</v>
      </c>
    </row>
    <row r="28" spans="1:18" ht="30" customHeight="1" thickBot="1" x14ac:dyDescent="0.4">
      <c r="A28" s="135" t="str">
        <f>IF('Einzelnachweis Tagespflege'!A23=0,"",'Einzelnachweis Tagespflege'!A23)</f>
        <v/>
      </c>
      <c r="B28" s="136" t="str">
        <f>IF('Einzelnachweis Tagespflege'!B23=0,"",'Einzelnachweis Tagespflege'!B23)</f>
        <v/>
      </c>
      <c r="C28" s="44"/>
      <c r="D28" s="44"/>
      <c r="E28" s="45"/>
      <c r="F28" s="46"/>
      <c r="G28" s="45"/>
      <c r="H28" s="146" t="e">
        <f>IF(R28&lt;=0,'Einzelnachweis Tagespflege'!AH23,'Einzelnachweis Tagespflege'!AL23)</f>
        <v>#VALUE!</v>
      </c>
      <c r="I28" s="111" t="e">
        <f t="shared" si="4"/>
        <v>#VALUE!</v>
      </c>
      <c r="J28" s="112" t="e">
        <f t="shared" si="1"/>
        <v>#VALUE!</v>
      </c>
      <c r="N28" s="141" t="b">
        <f t="shared" si="2"/>
        <v>0</v>
      </c>
      <c r="O28" s="142" t="str">
        <f t="shared" si="5"/>
        <v>FALSCH</v>
      </c>
      <c r="P28" s="141" t="b">
        <f t="shared" si="3"/>
        <v>0</v>
      </c>
      <c r="Q28" s="142" t="str">
        <f t="shared" si="6"/>
        <v>FALSCH</v>
      </c>
      <c r="R28" s="140" t="e">
        <f t="shared" si="7"/>
        <v>#VALUE!</v>
      </c>
    </row>
    <row r="29" spans="1:18" ht="30" customHeight="1" thickBot="1" x14ac:dyDescent="0.4">
      <c r="A29" s="135" t="str">
        <f>IF('Einzelnachweis Tagespflege'!A24=0,"",'Einzelnachweis Tagespflege'!A24)</f>
        <v/>
      </c>
      <c r="B29" s="136" t="str">
        <f>IF('Einzelnachweis Tagespflege'!B24=0,"",'Einzelnachweis Tagespflege'!B24)</f>
        <v/>
      </c>
      <c r="C29" s="44"/>
      <c r="D29" s="44"/>
      <c r="E29" s="45"/>
      <c r="F29" s="46"/>
      <c r="G29" s="45"/>
      <c r="H29" s="146" t="e">
        <f>IF(R29&lt;=0,'Einzelnachweis Tagespflege'!AH24,'Einzelnachweis Tagespflege'!AL24)</f>
        <v>#VALUE!</v>
      </c>
      <c r="I29" s="111" t="e">
        <f t="shared" si="4"/>
        <v>#VALUE!</v>
      </c>
      <c r="J29" s="112" t="e">
        <f t="shared" si="1"/>
        <v>#VALUE!</v>
      </c>
      <c r="N29" s="141" t="b">
        <f t="shared" si="2"/>
        <v>0</v>
      </c>
      <c r="O29" s="142" t="str">
        <f t="shared" si="5"/>
        <v>FALSCH</v>
      </c>
      <c r="P29" s="141" t="b">
        <f t="shared" si="3"/>
        <v>0</v>
      </c>
      <c r="Q29" s="142" t="str">
        <f t="shared" si="6"/>
        <v>FALSCH</v>
      </c>
      <c r="R29" s="140" t="e">
        <f t="shared" si="7"/>
        <v>#VALUE!</v>
      </c>
    </row>
    <row r="30" spans="1:18" ht="30" customHeight="1" thickBot="1" x14ac:dyDescent="0.4">
      <c r="A30" s="135" t="str">
        <f>IF('Einzelnachweis Tagespflege'!A25=0,"",'Einzelnachweis Tagespflege'!A25)</f>
        <v/>
      </c>
      <c r="B30" s="136" t="str">
        <f>IF('Einzelnachweis Tagespflege'!B25=0,"",'Einzelnachweis Tagespflege'!B25)</f>
        <v/>
      </c>
      <c r="C30" s="44"/>
      <c r="D30" s="44"/>
      <c r="E30" s="45"/>
      <c r="F30" s="46"/>
      <c r="G30" s="45"/>
      <c r="H30" s="146" t="e">
        <f>IF(R30&lt;=0,'Einzelnachweis Tagespflege'!AH25,'Einzelnachweis Tagespflege'!AL25)</f>
        <v>#VALUE!</v>
      </c>
      <c r="I30" s="111" t="e">
        <f t="shared" si="4"/>
        <v>#VALUE!</v>
      </c>
      <c r="J30" s="112" t="e">
        <f t="shared" si="1"/>
        <v>#VALUE!</v>
      </c>
      <c r="N30" s="141" t="b">
        <f t="shared" si="2"/>
        <v>0</v>
      </c>
      <c r="O30" s="142" t="str">
        <f t="shared" si="5"/>
        <v>FALSCH</v>
      </c>
      <c r="P30" s="141" t="b">
        <f t="shared" si="3"/>
        <v>0</v>
      </c>
      <c r="Q30" s="142" t="str">
        <f t="shared" si="6"/>
        <v>FALSCH</v>
      </c>
      <c r="R30" s="140" t="e">
        <f t="shared" si="7"/>
        <v>#VALUE!</v>
      </c>
    </row>
    <row r="31" spans="1:18" ht="30" customHeight="1" thickBot="1" x14ac:dyDescent="0.4">
      <c r="A31" s="135" t="str">
        <f>IF('Einzelnachweis Tagespflege'!A26=0,"",'Einzelnachweis Tagespflege'!A26)</f>
        <v/>
      </c>
      <c r="B31" s="136" t="str">
        <f>IF('Einzelnachweis Tagespflege'!B26=0,"",'Einzelnachweis Tagespflege'!B26)</f>
        <v/>
      </c>
      <c r="C31" s="44"/>
      <c r="D31" s="44"/>
      <c r="E31" s="45"/>
      <c r="F31" s="46"/>
      <c r="G31" s="45"/>
      <c r="H31" s="146" t="e">
        <f>IF(R31&lt;=0,'Einzelnachweis Tagespflege'!AH26,'Einzelnachweis Tagespflege'!AL26)</f>
        <v>#VALUE!</v>
      </c>
      <c r="I31" s="111" t="e">
        <f t="shared" si="4"/>
        <v>#VALUE!</v>
      </c>
      <c r="J31" s="112" t="e">
        <f t="shared" si="1"/>
        <v>#VALUE!</v>
      </c>
      <c r="N31" s="141" t="b">
        <f t="shared" si="2"/>
        <v>0</v>
      </c>
      <c r="O31" s="142" t="str">
        <f t="shared" si="5"/>
        <v>FALSCH</v>
      </c>
      <c r="P31" s="141" t="b">
        <f t="shared" si="3"/>
        <v>0</v>
      </c>
      <c r="Q31" s="142" t="str">
        <f t="shared" si="6"/>
        <v>FALSCH</v>
      </c>
      <c r="R31" s="140" t="e">
        <f t="shared" si="7"/>
        <v>#VALUE!</v>
      </c>
    </row>
    <row r="32" spans="1:18" ht="30" customHeight="1" thickBot="1" x14ac:dyDescent="0.4">
      <c r="A32" s="135" t="str">
        <f>IF('Einzelnachweis Tagespflege'!A27=0,"",'Einzelnachweis Tagespflege'!A27)</f>
        <v/>
      </c>
      <c r="B32" s="136" t="str">
        <f>IF('Einzelnachweis Tagespflege'!B27=0,"",'Einzelnachweis Tagespflege'!B27)</f>
        <v/>
      </c>
      <c r="C32" s="44"/>
      <c r="D32" s="44"/>
      <c r="E32" s="45"/>
      <c r="F32" s="46"/>
      <c r="G32" s="45"/>
      <c r="H32" s="146" t="e">
        <f>IF(R32&lt;=0,'Einzelnachweis Tagespflege'!AH27,'Einzelnachweis Tagespflege'!AL27)</f>
        <v>#VALUE!</v>
      </c>
      <c r="I32" s="111" t="e">
        <f t="shared" si="4"/>
        <v>#VALUE!</v>
      </c>
      <c r="J32" s="112" t="e">
        <f t="shared" si="1"/>
        <v>#VALUE!</v>
      </c>
      <c r="N32" s="141" t="b">
        <f t="shared" si="2"/>
        <v>0</v>
      </c>
      <c r="O32" s="142" t="str">
        <f t="shared" si="5"/>
        <v>FALSCH</v>
      </c>
      <c r="P32" s="141" t="b">
        <f t="shared" si="3"/>
        <v>0</v>
      </c>
      <c r="Q32" s="142" t="str">
        <f t="shared" si="6"/>
        <v>FALSCH</v>
      </c>
      <c r="R32" s="140" t="e">
        <f t="shared" si="7"/>
        <v>#VALUE!</v>
      </c>
    </row>
    <row r="33" spans="1:18" ht="30" customHeight="1" thickBot="1" x14ac:dyDescent="0.4">
      <c r="A33" s="135" t="str">
        <f>IF('Einzelnachweis Tagespflege'!A28=0,"",'Einzelnachweis Tagespflege'!A28)</f>
        <v/>
      </c>
      <c r="B33" s="136" t="str">
        <f>IF('Einzelnachweis Tagespflege'!B28=0,"",'Einzelnachweis Tagespflege'!B28)</f>
        <v/>
      </c>
      <c r="C33" s="44"/>
      <c r="D33" s="44"/>
      <c r="E33" s="45"/>
      <c r="F33" s="46"/>
      <c r="G33" s="45"/>
      <c r="H33" s="146" t="e">
        <f>IF(R33&lt;=0,'Einzelnachweis Tagespflege'!AH28,'Einzelnachweis Tagespflege'!AL28)</f>
        <v>#VALUE!</v>
      </c>
      <c r="I33" s="111" t="e">
        <f t="shared" si="4"/>
        <v>#VALUE!</v>
      </c>
      <c r="J33" s="112" t="e">
        <f t="shared" si="1"/>
        <v>#VALUE!</v>
      </c>
      <c r="N33" s="141" t="b">
        <f t="shared" si="2"/>
        <v>0</v>
      </c>
      <c r="O33" s="142" t="str">
        <f t="shared" si="5"/>
        <v>FALSCH</v>
      </c>
      <c r="P33" s="141" t="b">
        <f t="shared" si="3"/>
        <v>0</v>
      </c>
      <c r="Q33" s="142" t="str">
        <f t="shared" si="6"/>
        <v>FALSCH</v>
      </c>
      <c r="R33" s="140" t="e">
        <f t="shared" si="7"/>
        <v>#VALUE!</v>
      </c>
    </row>
    <row r="34" spans="1:18" ht="30" customHeight="1" thickBot="1" x14ac:dyDescent="0.4">
      <c r="A34" s="135" t="str">
        <f>IF('Einzelnachweis Tagespflege'!A29=0,"",'Einzelnachweis Tagespflege'!A29)</f>
        <v/>
      </c>
      <c r="B34" s="136" t="str">
        <f>IF('Einzelnachweis Tagespflege'!B29=0,"",'Einzelnachweis Tagespflege'!B29)</f>
        <v/>
      </c>
      <c r="C34" s="44"/>
      <c r="D34" s="44"/>
      <c r="E34" s="45"/>
      <c r="F34" s="46"/>
      <c r="G34" s="45"/>
      <c r="H34" s="146" t="e">
        <f>IF(R34&lt;=0,'Einzelnachweis Tagespflege'!AH29,'Einzelnachweis Tagespflege'!AL29)</f>
        <v>#VALUE!</v>
      </c>
      <c r="I34" s="111" t="e">
        <f t="shared" si="4"/>
        <v>#VALUE!</v>
      </c>
      <c r="J34" s="112" t="e">
        <f t="shared" si="1"/>
        <v>#VALUE!</v>
      </c>
      <c r="N34" s="141" t="b">
        <f t="shared" si="2"/>
        <v>0</v>
      </c>
      <c r="O34" s="142" t="str">
        <f t="shared" si="5"/>
        <v>FALSCH</v>
      </c>
      <c r="P34" s="141" t="b">
        <f t="shared" si="3"/>
        <v>0</v>
      </c>
      <c r="Q34" s="142" t="str">
        <f t="shared" si="6"/>
        <v>FALSCH</v>
      </c>
      <c r="R34" s="140" t="e">
        <f t="shared" si="7"/>
        <v>#VALUE!</v>
      </c>
    </row>
    <row r="35" spans="1:18" ht="30" customHeight="1" thickBot="1" x14ac:dyDescent="0.4">
      <c r="A35" s="135" t="str">
        <f>IF('Einzelnachweis Tagespflege'!A30=0,"",'Einzelnachweis Tagespflege'!A30)</f>
        <v/>
      </c>
      <c r="B35" s="136" t="str">
        <f>IF('Einzelnachweis Tagespflege'!B30=0,"",'Einzelnachweis Tagespflege'!B30)</f>
        <v/>
      </c>
      <c r="C35" s="44"/>
      <c r="D35" s="44"/>
      <c r="E35" s="45"/>
      <c r="F35" s="46"/>
      <c r="G35" s="45"/>
      <c r="H35" s="146" t="e">
        <f>IF(R35&lt;=0,'Einzelnachweis Tagespflege'!AH30,'Einzelnachweis Tagespflege'!AL30)</f>
        <v>#VALUE!</v>
      </c>
      <c r="I35" s="111" t="e">
        <f t="shared" si="4"/>
        <v>#VALUE!</v>
      </c>
      <c r="J35" s="112" t="e">
        <f t="shared" si="1"/>
        <v>#VALUE!</v>
      </c>
      <c r="N35" s="141" t="b">
        <f t="shared" si="2"/>
        <v>0</v>
      </c>
      <c r="O35" s="142" t="str">
        <f t="shared" si="5"/>
        <v>FALSCH</v>
      </c>
      <c r="P35" s="141" t="b">
        <f t="shared" si="3"/>
        <v>0</v>
      </c>
      <c r="Q35" s="142" t="str">
        <f t="shared" si="6"/>
        <v>FALSCH</v>
      </c>
      <c r="R35" s="140" t="e">
        <f t="shared" si="7"/>
        <v>#VALUE!</v>
      </c>
    </row>
    <row r="36" spans="1:18" ht="30" customHeight="1" thickBot="1" x14ac:dyDescent="0.4">
      <c r="A36" s="135" t="str">
        <f>IF('Einzelnachweis Tagespflege'!A31=0,"",'Einzelnachweis Tagespflege'!A31)</f>
        <v/>
      </c>
      <c r="B36" s="136" t="str">
        <f>IF('Einzelnachweis Tagespflege'!B31=0,"",'Einzelnachweis Tagespflege'!B31)</f>
        <v/>
      </c>
      <c r="C36" s="44"/>
      <c r="D36" s="44"/>
      <c r="E36" s="45"/>
      <c r="F36" s="46"/>
      <c r="G36" s="45"/>
      <c r="H36" s="146" t="e">
        <f>IF(R36&lt;=0,'Einzelnachweis Tagespflege'!AH31,'Einzelnachweis Tagespflege'!AL31)</f>
        <v>#VALUE!</v>
      </c>
      <c r="I36" s="111" t="e">
        <f t="shared" si="4"/>
        <v>#VALUE!</v>
      </c>
      <c r="J36" s="112" t="e">
        <f t="shared" si="1"/>
        <v>#VALUE!</v>
      </c>
      <c r="N36" s="141" t="b">
        <f t="shared" si="2"/>
        <v>0</v>
      </c>
      <c r="O36" s="142" t="str">
        <f t="shared" si="5"/>
        <v>FALSCH</v>
      </c>
      <c r="P36" s="141" t="b">
        <f t="shared" si="3"/>
        <v>0</v>
      </c>
      <c r="Q36" s="142" t="str">
        <f t="shared" si="6"/>
        <v>FALSCH</v>
      </c>
      <c r="R36" s="140" t="e">
        <f t="shared" si="7"/>
        <v>#VALUE!</v>
      </c>
    </row>
    <row r="37" spans="1:18" ht="30" customHeight="1" thickBot="1" x14ac:dyDescent="0.4">
      <c r="A37" s="135" t="str">
        <f>IF('Einzelnachweis Tagespflege'!A32=0,"",'Einzelnachweis Tagespflege'!A32)</f>
        <v/>
      </c>
      <c r="B37" s="136" t="str">
        <f>IF('Einzelnachweis Tagespflege'!B32=0,"",'Einzelnachweis Tagespflege'!B32)</f>
        <v/>
      </c>
      <c r="C37" s="44"/>
      <c r="D37" s="44"/>
      <c r="E37" s="45"/>
      <c r="F37" s="46"/>
      <c r="G37" s="45"/>
      <c r="H37" s="146" t="e">
        <f>IF(R37&lt;=0,'Einzelnachweis Tagespflege'!AH32,'Einzelnachweis Tagespflege'!AL32)</f>
        <v>#VALUE!</v>
      </c>
      <c r="I37" s="111" t="e">
        <f t="shared" si="4"/>
        <v>#VALUE!</v>
      </c>
      <c r="J37" s="112" t="e">
        <f t="shared" si="1"/>
        <v>#VALUE!</v>
      </c>
      <c r="N37" s="141" t="b">
        <f t="shared" si="2"/>
        <v>0</v>
      </c>
      <c r="O37" s="142" t="str">
        <f t="shared" si="5"/>
        <v>FALSCH</v>
      </c>
      <c r="P37" s="141" t="b">
        <f t="shared" si="3"/>
        <v>0</v>
      </c>
      <c r="Q37" s="142" t="str">
        <f t="shared" si="6"/>
        <v>FALSCH</v>
      </c>
      <c r="R37" s="140" t="e">
        <f t="shared" si="7"/>
        <v>#VALUE!</v>
      </c>
    </row>
    <row r="38" spans="1:18" ht="30" customHeight="1" thickBot="1" x14ac:dyDescent="0.4">
      <c r="A38" s="135" t="str">
        <f>IF('Einzelnachweis Tagespflege'!A33=0,"",'Einzelnachweis Tagespflege'!A33)</f>
        <v/>
      </c>
      <c r="B38" s="136" t="str">
        <f>IF('Einzelnachweis Tagespflege'!B33=0,"",'Einzelnachweis Tagespflege'!B33)</f>
        <v/>
      </c>
      <c r="C38" s="44"/>
      <c r="D38" s="44"/>
      <c r="E38" s="45"/>
      <c r="F38" s="46"/>
      <c r="G38" s="45"/>
      <c r="H38" s="146" t="e">
        <f>IF(R38&lt;=0,'Einzelnachweis Tagespflege'!AH33,'Einzelnachweis Tagespflege'!AL33)</f>
        <v>#VALUE!</v>
      </c>
      <c r="I38" s="111" t="e">
        <f t="shared" si="4"/>
        <v>#VALUE!</v>
      </c>
      <c r="J38" s="112" t="e">
        <f t="shared" si="1"/>
        <v>#VALUE!</v>
      </c>
      <c r="N38" s="141" t="b">
        <f t="shared" si="2"/>
        <v>0</v>
      </c>
      <c r="O38" s="142" t="str">
        <f t="shared" si="5"/>
        <v>FALSCH</v>
      </c>
      <c r="P38" s="141" t="b">
        <f t="shared" si="3"/>
        <v>0</v>
      </c>
      <c r="Q38" s="142" t="str">
        <f t="shared" si="6"/>
        <v>FALSCH</v>
      </c>
      <c r="R38" s="140" t="e">
        <f t="shared" si="7"/>
        <v>#VALUE!</v>
      </c>
    </row>
    <row r="39" spans="1:18" ht="30" customHeight="1" thickBot="1" x14ac:dyDescent="0.4">
      <c r="A39" s="135" t="str">
        <f>IF('Einzelnachweis Tagespflege'!A34=0,"",'Einzelnachweis Tagespflege'!A34)</f>
        <v/>
      </c>
      <c r="B39" s="136" t="str">
        <f>IF('Einzelnachweis Tagespflege'!B34=0,"",'Einzelnachweis Tagespflege'!B34)</f>
        <v/>
      </c>
      <c r="C39" s="44"/>
      <c r="D39" s="44"/>
      <c r="E39" s="45"/>
      <c r="F39" s="46"/>
      <c r="G39" s="45"/>
      <c r="H39" s="146" t="e">
        <f>IF(R39&lt;=0,'Einzelnachweis Tagespflege'!AH34,'Einzelnachweis Tagespflege'!AL34)</f>
        <v>#VALUE!</v>
      </c>
      <c r="I39" s="111" t="e">
        <f t="shared" si="4"/>
        <v>#VALUE!</v>
      </c>
      <c r="J39" s="112" t="e">
        <f t="shared" si="1"/>
        <v>#VALUE!</v>
      </c>
      <c r="N39" s="141" t="b">
        <f t="shared" si="2"/>
        <v>0</v>
      </c>
      <c r="O39" s="142" t="str">
        <f t="shared" si="5"/>
        <v>FALSCH</v>
      </c>
      <c r="P39" s="141" t="b">
        <f t="shared" si="3"/>
        <v>0</v>
      </c>
      <c r="Q39" s="142" t="str">
        <f t="shared" si="6"/>
        <v>FALSCH</v>
      </c>
      <c r="R39" s="140" t="e">
        <f t="shared" si="7"/>
        <v>#VALUE!</v>
      </c>
    </row>
    <row r="40" spans="1:18" ht="30" customHeight="1" thickBot="1" x14ac:dyDescent="0.4">
      <c r="A40" s="135" t="str">
        <f>IF('Einzelnachweis Tagespflege'!A35=0,"",'Einzelnachweis Tagespflege'!A35)</f>
        <v/>
      </c>
      <c r="B40" s="136" t="str">
        <f>IF('Einzelnachweis Tagespflege'!B35=0,"",'Einzelnachweis Tagespflege'!B35)</f>
        <v/>
      </c>
      <c r="C40" s="44"/>
      <c r="D40" s="44"/>
      <c r="E40" s="45"/>
      <c r="F40" s="46"/>
      <c r="G40" s="45"/>
      <c r="H40" s="146" t="e">
        <f>IF(R40&lt;=0,'Einzelnachweis Tagespflege'!AH35,'Einzelnachweis Tagespflege'!AL35)</f>
        <v>#VALUE!</v>
      </c>
      <c r="I40" s="111" t="e">
        <f t="shared" si="4"/>
        <v>#VALUE!</v>
      </c>
      <c r="J40" s="112" t="e">
        <f t="shared" si="1"/>
        <v>#VALUE!</v>
      </c>
      <c r="N40" s="141" t="b">
        <f t="shared" si="2"/>
        <v>0</v>
      </c>
      <c r="O40" s="142" t="str">
        <f t="shared" si="5"/>
        <v>FALSCH</v>
      </c>
      <c r="P40" s="141" t="b">
        <f t="shared" si="3"/>
        <v>0</v>
      </c>
      <c r="Q40" s="142" t="str">
        <f t="shared" si="6"/>
        <v>FALSCH</v>
      </c>
      <c r="R40" s="140" t="e">
        <f t="shared" si="7"/>
        <v>#VALUE!</v>
      </c>
    </row>
    <row r="41" spans="1:18" ht="30" customHeight="1" thickBot="1" x14ac:dyDescent="0.4">
      <c r="A41" s="135" t="str">
        <f>IF('Einzelnachweis Tagespflege'!A36=0,"",'Einzelnachweis Tagespflege'!A36)</f>
        <v/>
      </c>
      <c r="B41" s="136" t="str">
        <f>IF('Einzelnachweis Tagespflege'!B36=0,"",'Einzelnachweis Tagespflege'!B36)</f>
        <v/>
      </c>
      <c r="C41" s="44"/>
      <c r="D41" s="44"/>
      <c r="E41" s="45"/>
      <c r="F41" s="46"/>
      <c r="G41" s="45"/>
      <c r="H41" s="146" t="e">
        <f>IF(R41&lt;=0,'Einzelnachweis Tagespflege'!AH36,'Einzelnachweis Tagespflege'!AL36)</f>
        <v>#VALUE!</v>
      </c>
      <c r="I41" s="111" t="e">
        <f t="shared" si="4"/>
        <v>#VALUE!</v>
      </c>
      <c r="J41" s="112" t="e">
        <f t="shared" si="1"/>
        <v>#VALUE!</v>
      </c>
      <c r="N41" s="141" t="b">
        <f t="shared" si="2"/>
        <v>0</v>
      </c>
      <c r="O41" s="142" t="str">
        <f t="shared" si="5"/>
        <v>FALSCH</v>
      </c>
      <c r="P41" s="141" t="b">
        <f t="shared" si="3"/>
        <v>0</v>
      </c>
      <c r="Q41" s="142" t="str">
        <f t="shared" si="6"/>
        <v>FALSCH</v>
      </c>
      <c r="R41" s="140" t="e">
        <f t="shared" si="7"/>
        <v>#VALUE!</v>
      </c>
    </row>
    <row r="42" spans="1:18" ht="30" customHeight="1" thickBot="1" x14ac:dyDescent="0.4">
      <c r="A42" s="135" t="str">
        <f>IF('Einzelnachweis Tagespflege'!A37=0,"",'Einzelnachweis Tagespflege'!A37)</f>
        <v/>
      </c>
      <c r="B42" s="136" t="str">
        <f>IF('Einzelnachweis Tagespflege'!B37=0,"",'Einzelnachweis Tagespflege'!B37)</f>
        <v/>
      </c>
      <c r="C42" s="44"/>
      <c r="D42" s="44"/>
      <c r="E42" s="45"/>
      <c r="F42" s="46"/>
      <c r="G42" s="45"/>
      <c r="H42" s="146" t="e">
        <f>IF(R42&lt;=0,'Einzelnachweis Tagespflege'!AH37,'Einzelnachweis Tagespflege'!AL37)</f>
        <v>#VALUE!</v>
      </c>
      <c r="I42" s="111" t="e">
        <f t="shared" si="4"/>
        <v>#VALUE!</v>
      </c>
      <c r="J42" s="112" t="e">
        <f t="shared" si="1"/>
        <v>#VALUE!</v>
      </c>
      <c r="N42" s="141" t="b">
        <f t="shared" si="2"/>
        <v>0</v>
      </c>
      <c r="O42" s="142" t="str">
        <f t="shared" si="5"/>
        <v>FALSCH</v>
      </c>
      <c r="P42" s="141" t="b">
        <f t="shared" si="3"/>
        <v>0</v>
      </c>
      <c r="Q42" s="142" t="str">
        <f t="shared" si="6"/>
        <v>FALSCH</v>
      </c>
      <c r="R42" s="140" t="e">
        <f t="shared" si="7"/>
        <v>#VALUE!</v>
      </c>
    </row>
    <row r="43" spans="1:18" ht="30" customHeight="1" thickBot="1" x14ac:dyDescent="0.4">
      <c r="A43" s="135" t="str">
        <f>IF('Einzelnachweis Tagespflege'!A38=0,"",'Einzelnachweis Tagespflege'!A38)</f>
        <v/>
      </c>
      <c r="B43" s="136" t="str">
        <f>IF('Einzelnachweis Tagespflege'!B38=0,"",'Einzelnachweis Tagespflege'!B38)</f>
        <v/>
      </c>
      <c r="C43" s="44"/>
      <c r="D43" s="44"/>
      <c r="E43" s="45"/>
      <c r="F43" s="46"/>
      <c r="G43" s="45"/>
      <c r="H43" s="146" t="e">
        <f>IF(R43&lt;=0,'Einzelnachweis Tagespflege'!AH38,'Einzelnachweis Tagespflege'!AL38)</f>
        <v>#VALUE!</v>
      </c>
      <c r="I43" s="111" t="e">
        <f t="shared" si="4"/>
        <v>#VALUE!</v>
      </c>
      <c r="J43" s="112" t="e">
        <f t="shared" si="1"/>
        <v>#VALUE!</v>
      </c>
      <c r="N43" s="141" t="b">
        <f t="shared" si="2"/>
        <v>0</v>
      </c>
      <c r="O43" s="142" t="str">
        <f t="shared" si="5"/>
        <v>FALSCH</v>
      </c>
      <c r="P43" s="141" t="b">
        <f t="shared" si="3"/>
        <v>0</v>
      </c>
      <c r="Q43" s="142" t="str">
        <f t="shared" si="6"/>
        <v>FALSCH</v>
      </c>
      <c r="R43" s="140" t="e">
        <f t="shared" si="7"/>
        <v>#VALUE!</v>
      </c>
    </row>
    <row r="44" spans="1:18" ht="30" customHeight="1" thickBot="1" x14ac:dyDescent="0.4">
      <c r="A44" s="135" t="str">
        <f>IF('Einzelnachweis Tagespflege'!A39=0,"",'Einzelnachweis Tagespflege'!A39)</f>
        <v/>
      </c>
      <c r="B44" s="136" t="str">
        <f>IF('Einzelnachweis Tagespflege'!B39=0,"",'Einzelnachweis Tagespflege'!B39)</f>
        <v/>
      </c>
      <c r="C44" s="44"/>
      <c r="D44" s="44"/>
      <c r="E44" s="45"/>
      <c r="F44" s="46"/>
      <c r="G44" s="45"/>
      <c r="H44" s="146" t="e">
        <f>IF(R44&lt;=0,'Einzelnachweis Tagespflege'!AH39,'Einzelnachweis Tagespflege'!AL39)</f>
        <v>#VALUE!</v>
      </c>
      <c r="I44" s="111" t="e">
        <f t="shared" si="4"/>
        <v>#VALUE!</v>
      </c>
      <c r="J44" s="112" t="e">
        <f t="shared" si="1"/>
        <v>#VALUE!</v>
      </c>
      <c r="N44" s="141" t="b">
        <f t="shared" si="2"/>
        <v>0</v>
      </c>
      <c r="O44" s="142" t="str">
        <f t="shared" si="5"/>
        <v>FALSCH</v>
      </c>
      <c r="P44" s="141" t="b">
        <f t="shared" si="3"/>
        <v>0</v>
      </c>
      <c r="Q44" s="142" t="str">
        <f t="shared" si="6"/>
        <v>FALSCH</v>
      </c>
      <c r="R44" s="140" t="e">
        <f t="shared" si="7"/>
        <v>#VALUE!</v>
      </c>
    </row>
    <row r="45" spans="1:18" ht="30" customHeight="1" thickBot="1" x14ac:dyDescent="0.4">
      <c r="A45" s="135" t="str">
        <f>IF('Einzelnachweis Tagespflege'!A40=0,"",'Einzelnachweis Tagespflege'!A40)</f>
        <v/>
      </c>
      <c r="B45" s="136" t="str">
        <f>IF('Einzelnachweis Tagespflege'!B40=0,"",'Einzelnachweis Tagespflege'!B40)</f>
        <v/>
      </c>
      <c r="C45" s="44"/>
      <c r="D45" s="44"/>
      <c r="E45" s="45"/>
      <c r="F45" s="46"/>
      <c r="G45" s="45"/>
      <c r="H45" s="146" t="e">
        <f>IF(R45&lt;=0,'Einzelnachweis Tagespflege'!AH40,'Einzelnachweis Tagespflege'!AL40)</f>
        <v>#VALUE!</v>
      </c>
      <c r="I45" s="111" t="e">
        <f t="shared" si="4"/>
        <v>#VALUE!</v>
      </c>
      <c r="J45" s="112" t="e">
        <f t="shared" si="1"/>
        <v>#VALUE!</v>
      </c>
      <c r="N45" s="141" t="b">
        <f t="shared" si="2"/>
        <v>0</v>
      </c>
      <c r="O45" s="142" t="str">
        <f t="shared" si="5"/>
        <v>FALSCH</v>
      </c>
      <c r="P45" s="141" t="b">
        <f t="shared" si="3"/>
        <v>0</v>
      </c>
      <c r="Q45" s="142" t="str">
        <f t="shared" si="6"/>
        <v>FALSCH</v>
      </c>
      <c r="R45" s="140" t="e">
        <f t="shared" si="7"/>
        <v>#VALUE!</v>
      </c>
    </row>
    <row r="46" spans="1:18" ht="30" customHeight="1" thickBot="1" x14ac:dyDescent="0.25">
      <c r="A46" s="113"/>
      <c r="B46" s="113"/>
      <c r="C46" s="114"/>
      <c r="D46" s="114"/>
      <c r="E46" s="115"/>
      <c r="F46" s="147"/>
      <c r="G46" s="148" t="s">
        <v>65</v>
      </c>
      <c r="H46" s="150" t="e">
        <f>SUM(H12:H45)</f>
        <v>#VALUE!</v>
      </c>
      <c r="J46" s="118" t="e">
        <f>SUM(J12:J45)</f>
        <v>#VALUE!</v>
      </c>
      <c r="Q46" s="36"/>
    </row>
    <row r="47" spans="1:18" ht="30" customHeight="1" x14ac:dyDescent="0.2">
      <c r="A47" s="101"/>
      <c r="B47" s="101"/>
      <c r="C47" s="107"/>
      <c r="D47" s="107"/>
      <c r="E47" s="75"/>
      <c r="F47" s="75"/>
      <c r="G47" s="75"/>
      <c r="H47" s="78"/>
      <c r="I47" s="79"/>
      <c r="J47" s="79"/>
      <c r="Q47" s="36"/>
    </row>
    <row r="48" spans="1:18" ht="23.25" x14ac:dyDescent="0.2">
      <c r="A48" s="101"/>
      <c r="B48" s="101"/>
      <c r="C48" s="76"/>
      <c r="D48" s="76"/>
      <c r="E48" s="75"/>
      <c r="F48" s="75"/>
      <c r="G48" s="75"/>
      <c r="H48" s="78"/>
      <c r="I48" s="79"/>
      <c r="J48" s="79"/>
    </row>
    <row r="49" spans="1:13" ht="23.25" x14ac:dyDescent="0.3">
      <c r="A49" s="229"/>
      <c r="B49" s="229"/>
      <c r="C49" s="229"/>
      <c r="D49" s="229"/>
      <c r="E49" s="229"/>
      <c r="F49" s="229"/>
      <c r="G49" s="275"/>
      <c r="H49" s="275"/>
      <c r="I49" s="275"/>
      <c r="J49" s="275"/>
    </row>
    <row r="50" spans="1:13" ht="26.25" x14ac:dyDescent="0.4">
      <c r="A50" s="28" t="s">
        <v>9</v>
      </c>
      <c r="B50" s="31"/>
      <c r="C50" s="31"/>
      <c r="D50" s="31"/>
      <c r="E50" s="32"/>
      <c r="F50" s="32"/>
      <c r="G50" s="124" t="s">
        <v>8</v>
      </c>
      <c r="H50" s="124"/>
      <c r="I50" s="124"/>
      <c r="J50" s="124"/>
      <c r="K50" s="124"/>
      <c r="L50" s="124"/>
      <c r="M50" s="124"/>
    </row>
  </sheetData>
  <sheetProtection algorithmName="SHA-512" hashValue="h9K/2fVZvxdJmIg3ZQtwiHCWwFNsenvoLuEOz6nAVDTeL10IOmnW4ERED+IGDaDO+Sj2VNf+AB3McfuY9yt94g==" saltValue="quvKeFxOIOBRvHC4l6ZJSA==" spinCount="100000" sheet="1" selectLockedCells="1"/>
  <mergeCells count="16">
    <mergeCell ref="I8:J8"/>
    <mergeCell ref="A49:F49"/>
    <mergeCell ref="A10:A11"/>
    <mergeCell ref="B2:F2"/>
    <mergeCell ref="B3:F3"/>
    <mergeCell ref="G49:J49"/>
    <mergeCell ref="H6:I6"/>
    <mergeCell ref="H7:I7"/>
    <mergeCell ref="G10:G11"/>
    <mergeCell ref="H10:H11"/>
    <mergeCell ref="B10:B11"/>
    <mergeCell ref="C10:C11"/>
    <mergeCell ref="D10:E10"/>
    <mergeCell ref="F10:F11"/>
    <mergeCell ref="I10:I11"/>
    <mergeCell ref="J10:J11"/>
  </mergeCells>
  <conditionalFormatting sqref="G5">
    <cfRule type="expression" dxfId="12" priority="7">
      <formula>LEN(G5)=0</formula>
    </cfRule>
  </conditionalFormatting>
  <conditionalFormatting sqref="H5">
    <cfRule type="expression" dxfId="11" priority="6">
      <formula>LEN(H5)=0</formula>
    </cfRule>
  </conditionalFormatting>
  <conditionalFormatting sqref="I5">
    <cfRule type="expression" dxfId="10" priority="5">
      <formula>LEN(I5)=0</formula>
    </cfRule>
  </conditionalFormatting>
  <conditionalFormatting sqref="H6:I6">
    <cfRule type="expression" dxfId="9" priority="4">
      <formula>AND(ISBLANK(H6),DATEVALUE(Q12)&gt;I$5)</formula>
    </cfRule>
  </conditionalFormatting>
  <conditionalFormatting sqref="H2">
    <cfRule type="expression" dxfId="8" priority="3">
      <formula>ISBLANK(H2)</formula>
    </cfRule>
  </conditionalFormatting>
  <conditionalFormatting sqref="I2">
    <cfRule type="expression" dxfId="7" priority="2">
      <formula>ISBLANK(I2)</formula>
    </cfRule>
  </conditionalFormatting>
  <conditionalFormatting sqref="H7:I7">
    <cfRule type="expression" dxfId="6" priority="1">
      <formula>ISBLANK(H7)</formula>
    </cfRule>
  </conditionalFormatting>
  <dataValidations count="4">
    <dataValidation type="list" allowBlank="1" showInputMessage="1" showErrorMessage="1" sqref="F12:F45" xr:uid="{00000000-0002-0000-0300-000000000000}">
      <formula1>"1,2,3,4,5"</formula1>
    </dataValidation>
    <dataValidation type="list" allowBlank="1" showInputMessage="1" showErrorMessage="1" sqref="D12:D45" xr:uid="{00000000-0002-0000-0300-000002000000}">
      <formula1>$S$2:$S$11</formula1>
    </dataValidation>
    <dataValidation type="list" allowBlank="1" showInputMessage="1" showErrorMessage="1" sqref="H2" xr:uid="{00000000-0002-0000-0300-000003000000}">
      <formula1>$T$2:$T$13</formula1>
    </dataValidation>
    <dataValidation type="list" allowBlank="1" showInputMessage="1" showErrorMessage="1" sqref="I2" xr:uid="{00000000-0002-0000-0300-000004000000}">
      <formula1>$N$2:$N$9</formula1>
    </dataValidation>
  </dataValidations>
  <pageMargins left="0.70866141732283472" right="0.70866141732283472" top="0.39370078740157483" bottom="0.19685039370078741" header="0.31496062992125984" footer="0.31496062992125984"/>
  <pageSetup paperSize="9" scale="36" fitToHeight="0" orientation="landscape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4BBE-5988-4425-98C3-C7B2CCA9A187}">
  <dimension ref="A1:G30"/>
  <sheetViews>
    <sheetView workbookViewId="0">
      <selection activeCell="A5" sqref="A5"/>
    </sheetView>
  </sheetViews>
  <sheetFormatPr baseColWidth="10" defaultRowHeight="12.75" x14ac:dyDescent="0.2"/>
  <cols>
    <col min="1" max="1" width="12.85546875" customWidth="1"/>
    <col min="3" max="3" width="13.5703125" customWidth="1"/>
    <col min="4" max="4" width="17.42578125" customWidth="1"/>
  </cols>
  <sheetData>
    <row r="1" spans="1:7" ht="15" x14ac:dyDescent="0.2">
      <c r="A1" s="38" t="s">
        <v>113</v>
      </c>
      <c r="B1" s="38"/>
      <c r="C1" s="38"/>
      <c r="D1" s="38"/>
      <c r="E1" s="38"/>
    </row>
    <row r="2" spans="1:7" ht="15" x14ac:dyDescent="0.2">
      <c r="A2" s="281"/>
      <c r="B2" s="281"/>
      <c r="C2" s="281"/>
      <c r="D2" s="281"/>
      <c r="E2" s="281"/>
      <c r="F2" s="281"/>
      <c r="G2" s="280"/>
    </row>
    <row r="3" spans="1:7" ht="15" customHeight="1" x14ac:dyDescent="0.2">
      <c r="A3" s="281"/>
      <c r="B3" s="281"/>
      <c r="C3" s="281"/>
      <c r="D3" s="281"/>
      <c r="E3" s="281"/>
      <c r="F3" s="281"/>
    </row>
    <row r="4" spans="1:7" ht="15" x14ac:dyDescent="0.2">
      <c r="A4" s="38"/>
      <c r="B4" s="38"/>
      <c r="C4" s="38"/>
      <c r="D4" s="38"/>
      <c r="E4" s="38"/>
    </row>
    <row r="5" spans="1:7" ht="15" x14ac:dyDescent="0.2">
      <c r="A5" s="38"/>
      <c r="B5" s="38"/>
      <c r="C5" s="38"/>
      <c r="D5" s="38"/>
      <c r="E5" s="38"/>
    </row>
    <row r="6" spans="1:7" ht="15.75" x14ac:dyDescent="0.25">
      <c r="A6" s="163" t="s">
        <v>114</v>
      </c>
      <c r="B6" s="163"/>
      <c r="C6" s="163"/>
      <c r="D6" s="163"/>
      <c r="E6" s="163"/>
    </row>
    <row r="7" spans="1:7" ht="15" x14ac:dyDescent="0.2">
      <c r="A7" s="38" t="s">
        <v>115</v>
      </c>
      <c r="B7" s="38"/>
      <c r="C7" s="38"/>
      <c r="D7" s="38"/>
      <c r="E7" s="38"/>
    </row>
    <row r="8" spans="1:7" x14ac:dyDescent="0.2">
      <c r="A8" t="s">
        <v>122</v>
      </c>
    </row>
    <row r="11" spans="1:7" ht="15.75" x14ac:dyDescent="0.25">
      <c r="A11" s="164" t="s">
        <v>116</v>
      </c>
      <c r="B11" s="164"/>
      <c r="C11" s="174"/>
    </row>
    <row r="12" spans="1:7" ht="15.75" x14ac:dyDescent="0.25">
      <c r="A12" s="164" t="s">
        <v>117</v>
      </c>
      <c r="B12" s="164"/>
      <c r="C12" s="174"/>
    </row>
    <row r="13" spans="1:7" ht="15.75" x14ac:dyDescent="0.25">
      <c r="A13" s="164" t="s">
        <v>118</v>
      </c>
      <c r="B13" s="165"/>
      <c r="C13" s="166">
        <f>C12-C11</f>
        <v>0</v>
      </c>
    </row>
    <row r="16" spans="1:7" ht="15" x14ac:dyDescent="0.2">
      <c r="A16" s="167" t="s">
        <v>69</v>
      </c>
      <c r="B16" s="164" t="s">
        <v>119</v>
      </c>
      <c r="C16" s="164" t="s">
        <v>120</v>
      </c>
      <c r="D16" s="164" t="s">
        <v>121</v>
      </c>
      <c r="E16" s="38"/>
    </row>
    <row r="17" spans="1:5" ht="15" x14ac:dyDescent="0.2">
      <c r="A17" s="168" t="s">
        <v>72</v>
      </c>
      <c r="B17" s="175"/>
      <c r="C17" s="173"/>
      <c r="D17" s="169">
        <f>C17*$C$13</f>
        <v>0</v>
      </c>
      <c r="E17" s="38"/>
    </row>
    <row r="18" spans="1:5" ht="15" x14ac:dyDescent="0.2">
      <c r="A18" s="168" t="s">
        <v>73</v>
      </c>
      <c r="B18" s="175"/>
      <c r="C18" s="173"/>
      <c r="D18" s="169">
        <f t="shared" ref="D18:D28" si="0">C18*$C$13</f>
        <v>0</v>
      </c>
      <c r="E18" s="38"/>
    </row>
    <row r="19" spans="1:5" ht="15" x14ac:dyDescent="0.2">
      <c r="A19" s="168" t="s">
        <v>74</v>
      </c>
      <c r="B19" s="175"/>
      <c r="C19" s="173"/>
      <c r="D19" s="169">
        <f t="shared" si="0"/>
        <v>0</v>
      </c>
      <c r="E19" s="38"/>
    </row>
    <row r="20" spans="1:5" ht="15" x14ac:dyDescent="0.2">
      <c r="A20" s="168" t="s">
        <v>75</v>
      </c>
      <c r="B20" s="175"/>
      <c r="C20" s="173"/>
      <c r="D20" s="169">
        <f t="shared" si="0"/>
        <v>0</v>
      </c>
      <c r="E20" s="38"/>
    </row>
    <row r="21" spans="1:5" ht="15" x14ac:dyDescent="0.2">
      <c r="A21" s="168" t="s">
        <v>76</v>
      </c>
      <c r="B21" s="175"/>
      <c r="C21" s="173"/>
      <c r="D21" s="169">
        <f t="shared" si="0"/>
        <v>0</v>
      </c>
      <c r="E21" s="38"/>
    </row>
    <row r="22" spans="1:5" ht="15" x14ac:dyDescent="0.2">
      <c r="A22" s="168" t="s">
        <v>77</v>
      </c>
      <c r="B22" s="175"/>
      <c r="C22" s="173"/>
      <c r="D22" s="169">
        <f t="shared" si="0"/>
        <v>0</v>
      </c>
      <c r="E22" s="38"/>
    </row>
    <row r="23" spans="1:5" ht="15" x14ac:dyDescent="0.2">
      <c r="A23" s="168" t="s">
        <v>78</v>
      </c>
      <c r="B23" s="175"/>
      <c r="C23" s="173"/>
      <c r="D23" s="169">
        <f t="shared" si="0"/>
        <v>0</v>
      </c>
      <c r="E23" s="38"/>
    </row>
    <row r="24" spans="1:5" ht="15" x14ac:dyDescent="0.2">
      <c r="A24" s="168" t="s">
        <v>79</v>
      </c>
      <c r="B24" s="175"/>
      <c r="C24" s="173"/>
      <c r="D24" s="169">
        <f t="shared" si="0"/>
        <v>0</v>
      </c>
      <c r="E24" s="38"/>
    </row>
    <row r="25" spans="1:5" ht="15" x14ac:dyDescent="0.2">
      <c r="A25" s="168" t="s">
        <v>80</v>
      </c>
      <c r="B25" s="175"/>
      <c r="C25" s="173"/>
      <c r="D25" s="169">
        <f t="shared" si="0"/>
        <v>0</v>
      </c>
      <c r="E25" s="38"/>
    </row>
    <row r="26" spans="1:5" ht="15" x14ac:dyDescent="0.2">
      <c r="A26" s="168" t="s">
        <v>81</v>
      </c>
      <c r="B26" s="175"/>
      <c r="C26" s="173"/>
      <c r="D26" s="169">
        <f t="shared" si="0"/>
        <v>0</v>
      </c>
      <c r="E26" s="38"/>
    </row>
    <row r="27" spans="1:5" ht="15" x14ac:dyDescent="0.2">
      <c r="A27" s="168" t="s">
        <v>82</v>
      </c>
      <c r="B27" s="175"/>
      <c r="C27" s="173"/>
      <c r="D27" s="169">
        <f t="shared" si="0"/>
        <v>0</v>
      </c>
      <c r="E27" s="38"/>
    </row>
    <row r="28" spans="1:5" ht="15.75" thickBot="1" x14ac:dyDescent="0.25">
      <c r="A28" s="168" t="s">
        <v>83</v>
      </c>
      <c r="B28" s="175"/>
      <c r="C28" s="173"/>
      <c r="D28" s="169">
        <f t="shared" si="0"/>
        <v>0</v>
      </c>
    </row>
    <row r="29" spans="1:5" ht="16.5" thickBot="1" x14ac:dyDescent="0.3">
      <c r="A29" s="38"/>
      <c r="B29" s="38"/>
      <c r="C29" s="170">
        <f>SUM(C17:C28)</f>
        <v>0</v>
      </c>
      <c r="D29" s="171">
        <f>SUM(D17:D28)</f>
        <v>0</v>
      </c>
      <c r="E29" s="38"/>
    </row>
    <row r="30" spans="1:5" ht="15" x14ac:dyDescent="0.2">
      <c r="A30" s="38"/>
      <c r="B30" s="38"/>
      <c r="C30" s="38"/>
      <c r="D30" s="38"/>
      <c r="E30" s="38"/>
    </row>
  </sheetData>
  <sheetProtection algorithmName="SHA-512" hashValue="h3/3gOBBaDX0A5bwk63fqcuYukWTAozUJhJYv0iuxur1wWnL49XKy8mBZ97ItrBVW0DYLZ1hkZdn83XSunco4Q==" saltValue="iUGlXhKnP3OZv1joM/LInw==" spinCount="100000" sheet="1" objects="1" scenarios="1"/>
  <mergeCells count="1">
    <mergeCell ref="A2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 u Bestätigung</vt:lpstr>
      <vt:lpstr>Belegungsliste Kurzzeitpflege</vt:lpstr>
      <vt:lpstr>Einzelnachweis Tagespflege</vt:lpstr>
      <vt:lpstr>Belegungsliste Tagespflege</vt:lpstr>
      <vt:lpstr>Nachberechnung</vt:lpstr>
      <vt:lpstr>'Antrag u Bestätigung'!Druckbereich</vt:lpstr>
      <vt:lpstr>'Belegungsliste Kurzzeitpflege'!Druckbereich</vt:lpstr>
      <vt:lpstr>'Belegungsliste Tagespflege'!Druckbereich</vt:lpstr>
      <vt:lpstr>'Einzelnachweis Tagespflege'!Druckbereich</vt:lpstr>
    </vt:vector>
  </TitlesOfParts>
  <Company>Kreis Paderborn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Pohl, in Ausbildung, Kreis PB</cp:lastModifiedBy>
  <cp:lastPrinted>2023-07-19T05:05:51Z</cp:lastPrinted>
  <dcterms:created xsi:type="dcterms:W3CDTF">2005-11-30T10:05:09Z</dcterms:created>
  <dcterms:modified xsi:type="dcterms:W3CDTF">2023-07-19T05:08:28Z</dcterms:modified>
</cp:coreProperties>
</file>